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0.120\share\2026_KD国土交通省\★フォーマット\"/>
    </mc:Choice>
  </mc:AlternateContent>
  <xr:revisionPtr revIDLastSave="0" documentId="13_ncr:1_{B41CB02B-4D3F-4585-BCA3-9B1608CB7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別面接・入力用" sheetId="22" r:id="rId1"/>
    <sheet name="個別面接・ 記入例（初回作成時）" sheetId="21" r:id="rId2"/>
    <sheet name="個別面接・記入例（変更時）" sheetId="19" r:id="rId3"/>
    <sheet name="別日程は別Excelファイルで作成してください" sheetId="7" r:id="rId4"/>
  </sheets>
  <definedNames>
    <definedName name="_xlnm.Print_Area" localSheetId="1">'個別面接・ 記入例（初回作成時）'!$A$1:$R$31</definedName>
    <definedName name="_xlnm.Print_Area" localSheetId="2">'個別面接・記入例（変更時）'!$A$1:$R$31</definedName>
    <definedName name="_xlnm.Print_Area" localSheetId="0">個別面接・入力用!$A$1:$R$31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" i="19" l="1"/>
  <c r="J2" i="19"/>
  <c r="S31" i="21"/>
  <c r="S30" i="21"/>
  <c r="S29" i="21"/>
  <c r="S30" i="22"/>
  <c r="S31" i="22"/>
  <c r="S29" i="22"/>
  <c r="Y1" i="21"/>
  <c r="Y1" i="22"/>
  <c r="W1" i="22" l="1"/>
  <c r="J2" i="22"/>
  <c r="D10" i="22" l="1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AK2" i="22"/>
  <c r="AJ2" i="22"/>
  <c r="U2" i="22"/>
  <c r="S25" i="22" l="1"/>
  <c r="AL2" i="22"/>
  <c r="U3" i="22" s="1"/>
  <c r="S24" i="21" l="1"/>
  <c r="S23" i="21"/>
  <c r="S22" i="21"/>
  <c r="S21" i="21"/>
  <c r="S20" i="21"/>
  <c r="S19" i="21"/>
  <c r="S18" i="21"/>
  <c r="S17" i="21"/>
  <c r="S16" i="21"/>
  <c r="S15" i="21"/>
  <c r="S14" i="21"/>
  <c r="S13" i="21"/>
  <c r="S12" i="21"/>
  <c r="AK2" i="21"/>
  <c r="AJ2" i="21"/>
  <c r="AL2" i="21" s="1"/>
  <c r="U3" i="21" s="1"/>
  <c r="U2" i="21"/>
  <c r="J2" i="21"/>
  <c r="W1" i="21"/>
  <c r="W1" i="19"/>
  <c r="S25" i="21" l="1"/>
  <c r="D10" i="21" s="1"/>
  <c r="S31" i="19" l="1"/>
  <c r="S30" i="19"/>
  <c r="S29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AK2" i="19"/>
  <c r="AJ2" i="19"/>
  <c r="U2" i="19"/>
  <c r="AL2" i="19" l="1"/>
  <c r="U3" i="19" s="1"/>
  <c r="S25" i="19"/>
  <c r="D10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Akira Yoshida</author>
    <author>hcts12</author>
  </authors>
  <commentList>
    <comment ref="M11" authorId="0" shapeId="0" xr:uid="{211E84AE-6330-4FFF-92CE-098DAC3A77D3}">
      <text>
        <r>
          <rPr>
            <b/>
            <sz val="11"/>
            <color indexed="81"/>
            <rFont val="メイリオ"/>
            <family val="3"/>
            <charset val="128"/>
          </rPr>
          <t>ご提出2回目以降の場合</t>
        </r>
        <r>
          <rPr>
            <sz val="11"/>
            <color indexed="81"/>
            <rFont val="メイリオ"/>
            <family val="3"/>
            <charset val="128"/>
          </rPr>
          <t xml:space="preserve">
・前回ご提出から変更がある場合は、</t>
        </r>
        <r>
          <rPr>
            <sz val="11"/>
            <color indexed="10"/>
            <rFont val="メイリオ"/>
            <family val="3"/>
            <charset val="128"/>
          </rPr>
          <t>変更後の最新のタイムスケジュール内容</t>
        </r>
        <r>
          <rPr>
            <sz val="11"/>
            <color indexed="81"/>
            <rFont val="メイリオ"/>
            <family val="3"/>
            <charset val="128"/>
          </rPr>
          <t>をご記入ください。
・</t>
        </r>
        <r>
          <rPr>
            <sz val="11"/>
            <color indexed="10"/>
            <rFont val="メイリオ"/>
            <family val="3"/>
            <charset val="128"/>
          </rPr>
          <t>ファイル名に【変更】をつけて</t>
        </r>
        <r>
          <rPr>
            <sz val="11"/>
            <color indexed="81"/>
            <rFont val="メイリオ"/>
            <family val="3"/>
            <charset val="128"/>
          </rPr>
          <t>ご提出ください。</t>
        </r>
      </text>
    </comment>
    <comment ref="M17" authorId="1" shapeId="0" xr:uid="{48F1CDDF-AD9D-40A4-99B9-49C6B8C79A3A}">
      <text>
        <r>
          <rPr>
            <b/>
            <sz val="11"/>
            <color indexed="81"/>
            <rFont val="メイリオ"/>
            <family val="3"/>
            <charset val="128"/>
          </rPr>
          <t>ご提出2回目以降の場合</t>
        </r>
        <r>
          <rPr>
            <sz val="11"/>
            <color indexed="81"/>
            <rFont val="メイリオ"/>
            <family val="3"/>
            <charset val="128"/>
          </rPr>
          <t xml:space="preserve">
・変更内容をプルダウン</t>
        </r>
        <r>
          <rPr>
            <sz val="11"/>
            <color indexed="10"/>
            <rFont val="メイリオ"/>
            <family val="3"/>
            <charset val="128"/>
          </rPr>
          <t>【追加、同日内変更】</t>
        </r>
        <r>
          <rPr>
            <sz val="11"/>
            <color indexed="81"/>
            <rFont val="メイリオ"/>
            <family val="3"/>
            <charset val="128"/>
          </rPr>
          <t>より選択してください。
・</t>
        </r>
        <r>
          <rPr>
            <sz val="11"/>
            <color indexed="10"/>
            <rFont val="メイリオ"/>
            <family val="3"/>
            <charset val="128"/>
          </rPr>
          <t>開始時刻や終了時刻に変更が生じた場合は２行目「面接日時」の時刻も修正をお願いします。</t>
        </r>
      </text>
    </comment>
    <comment ref="Q29" authorId="1" shapeId="0" xr:uid="{E9D1D60C-DE49-428E-96FC-4732A3C2A78D}">
      <text>
        <r>
          <rPr>
            <b/>
            <sz val="11"/>
            <color indexed="81"/>
            <rFont val="メイリオ"/>
            <family val="3"/>
            <charset val="128"/>
          </rPr>
          <t>ご提出2回目以降の場合</t>
        </r>
        <r>
          <rPr>
            <sz val="11"/>
            <color indexed="81"/>
            <rFont val="メイリオ"/>
            <family val="3"/>
            <charset val="128"/>
          </rPr>
          <t xml:space="preserve">
・前回ご提出から「別日に変更」または「日程調整中」になった対象者の</t>
        </r>
        <r>
          <rPr>
            <sz val="11"/>
            <color indexed="10"/>
            <rFont val="メイリオ"/>
            <family val="3"/>
            <charset val="128"/>
          </rPr>
          <t xml:space="preserve">カナ氏名と生年月日を
　ご記入ください。
</t>
        </r>
        <r>
          <rPr>
            <sz val="11"/>
            <color indexed="81"/>
            <rFont val="メイリオ"/>
            <family val="3"/>
            <charset val="128"/>
          </rPr>
          <t>・変更内容をプルダウン</t>
        </r>
        <r>
          <rPr>
            <sz val="11"/>
            <color indexed="10"/>
            <rFont val="メイリオ"/>
            <family val="3"/>
            <charset val="128"/>
          </rPr>
          <t>【別日に変更、日程調整中】</t>
        </r>
        <r>
          <rPr>
            <sz val="11"/>
            <color indexed="81"/>
            <rFont val="メイリオ"/>
            <family val="3"/>
            <charset val="128"/>
          </rPr>
          <t>より選択してください。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Akira Yoshida</author>
    <author>hcts12</author>
  </authors>
  <commentList>
    <comment ref="M11" authorId="0" shapeId="0" xr:uid="{ACA70A5C-E726-44BE-9B0B-ADAF439AA885}">
      <text>
        <r>
          <rPr>
            <b/>
            <sz val="11"/>
            <color indexed="81"/>
            <rFont val="メイリオ"/>
            <family val="3"/>
            <charset val="128"/>
          </rPr>
          <t>ご提出2回目以降の場合</t>
        </r>
        <r>
          <rPr>
            <sz val="11"/>
            <color indexed="81"/>
            <rFont val="メイリオ"/>
            <family val="3"/>
            <charset val="128"/>
          </rPr>
          <t xml:space="preserve">
・前回ご提出から変更がある場合は、</t>
        </r>
        <r>
          <rPr>
            <sz val="11"/>
            <color indexed="10"/>
            <rFont val="メイリオ"/>
            <family val="3"/>
            <charset val="128"/>
          </rPr>
          <t>変更後の最新のタイムスケジュール内容</t>
        </r>
        <r>
          <rPr>
            <sz val="11"/>
            <color indexed="81"/>
            <rFont val="メイリオ"/>
            <family val="3"/>
            <charset val="128"/>
          </rPr>
          <t>をご記入ください。
・</t>
        </r>
        <r>
          <rPr>
            <sz val="11"/>
            <color indexed="10"/>
            <rFont val="メイリオ"/>
            <family val="3"/>
            <charset val="128"/>
          </rPr>
          <t>ファイル名に【変更】をつけて</t>
        </r>
        <r>
          <rPr>
            <sz val="11"/>
            <color indexed="81"/>
            <rFont val="メイリオ"/>
            <family val="3"/>
            <charset val="128"/>
          </rPr>
          <t>ご提出ください。</t>
        </r>
      </text>
    </comment>
    <comment ref="M17" authorId="1" shapeId="0" xr:uid="{DEACE0FA-C9E6-438A-A7ED-9006E6102324}">
      <text>
        <r>
          <rPr>
            <b/>
            <sz val="11"/>
            <color indexed="81"/>
            <rFont val="メイリオ"/>
            <family val="3"/>
            <charset val="128"/>
          </rPr>
          <t>ご提出2回目以降の場合</t>
        </r>
        <r>
          <rPr>
            <sz val="11"/>
            <color indexed="81"/>
            <rFont val="メイリオ"/>
            <family val="3"/>
            <charset val="128"/>
          </rPr>
          <t xml:space="preserve">
・変更内容をプルダウン</t>
        </r>
        <r>
          <rPr>
            <sz val="11"/>
            <color indexed="10"/>
            <rFont val="メイリオ"/>
            <family val="3"/>
            <charset val="128"/>
          </rPr>
          <t>【追加、同日内変更】</t>
        </r>
        <r>
          <rPr>
            <sz val="11"/>
            <color indexed="81"/>
            <rFont val="メイリオ"/>
            <family val="3"/>
            <charset val="128"/>
          </rPr>
          <t>より選択してください。
・</t>
        </r>
        <r>
          <rPr>
            <sz val="11"/>
            <color indexed="10"/>
            <rFont val="メイリオ"/>
            <family val="3"/>
            <charset val="128"/>
          </rPr>
          <t>開始時刻や終了時刻に変更が生じた場合は２行目「面接日時」の時刻も修正をお願いします。</t>
        </r>
      </text>
    </comment>
    <comment ref="Q29" authorId="1" shapeId="0" xr:uid="{58F6E9F5-6D7A-4E33-A3D1-2316BCF90821}">
      <text>
        <r>
          <rPr>
            <b/>
            <sz val="11"/>
            <color indexed="81"/>
            <rFont val="メイリオ"/>
            <family val="3"/>
            <charset val="128"/>
          </rPr>
          <t>ご提出2回目以降の場合</t>
        </r>
        <r>
          <rPr>
            <sz val="11"/>
            <color indexed="81"/>
            <rFont val="メイリオ"/>
            <family val="3"/>
            <charset val="128"/>
          </rPr>
          <t xml:space="preserve">
・前回ご提出から「別日に変更」または「日程調整中」になった対象者の</t>
        </r>
        <r>
          <rPr>
            <sz val="11"/>
            <color indexed="10"/>
            <rFont val="メイリオ"/>
            <family val="3"/>
            <charset val="128"/>
          </rPr>
          <t xml:space="preserve">カナ氏名と生年月日を
　ご記入ください。
</t>
        </r>
        <r>
          <rPr>
            <sz val="11"/>
            <color indexed="81"/>
            <rFont val="メイリオ"/>
            <family val="3"/>
            <charset val="128"/>
          </rPr>
          <t>・変更内容をプルダウン</t>
        </r>
        <r>
          <rPr>
            <sz val="11"/>
            <color indexed="10"/>
            <rFont val="メイリオ"/>
            <family val="3"/>
            <charset val="128"/>
          </rPr>
          <t>【別日に変更、日程調整中】</t>
        </r>
        <r>
          <rPr>
            <sz val="11"/>
            <color indexed="81"/>
            <rFont val="メイリオ"/>
            <family val="3"/>
            <charset val="128"/>
          </rPr>
          <t>より選択してください。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Akira Yoshida</author>
    <author>hcts12</author>
  </authors>
  <commentList>
    <comment ref="M11" authorId="0" shapeId="0" xr:uid="{00000000-0006-0000-0200-000001000000}">
      <text>
        <r>
          <rPr>
            <b/>
            <sz val="11"/>
            <color indexed="81"/>
            <rFont val="メイリオ"/>
            <family val="3"/>
            <charset val="128"/>
          </rPr>
          <t>ご提出2回目以降の場合</t>
        </r>
        <r>
          <rPr>
            <sz val="11"/>
            <color indexed="81"/>
            <rFont val="メイリオ"/>
            <family val="3"/>
            <charset val="128"/>
          </rPr>
          <t xml:space="preserve">
・前回ご提出から変更がある場合は、</t>
        </r>
        <r>
          <rPr>
            <sz val="11"/>
            <color indexed="10"/>
            <rFont val="メイリオ"/>
            <family val="3"/>
            <charset val="128"/>
          </rPr>
          <t>変更後の最新のタイムスケジュール内容</t>
        </r>
        <r>
          <rPr>
            <sz val="11"/>
            <color indexed="81"/>
            <rFont val="メイリオ"/>
            <family val="3"/>
            <charset val="128"/>
          </rPr>
          <t>をご記入ください。
・</t>
        </r>
        <r>
          <rPr>
            <sz val="11"/>
            <color indexed="10"/>
            <rFont val="メイリオ"/>
            <family val="3"/>
            <charset val="128"/>
          </rPr>
          <t>ファイル名に【変更】をつけて</t>
        </r>
        <r>
          <rPr>
            <sz val="11"/>
            <color indexed="81"/>
            <rFont val="メイリオ"/>
            <family val="3"/>
            <charset val="128"/>
          </rPr>
          <t>ご提出ください。</t>
        </r>
      </text>
    </comment>
    <comment ref="M17" authorId="1" shapeId="0" xr:uid="{00000000-0006-0000-0200-000002000000}">
      <text>
        <r>
          <rPr>
            <b/>
            <sz val="11"/>
            <color indexed="81"/>
            <rFont val="メイリオ"/>
            <family val="3"/>
            <charset val="128"/>
          </rPr>
          <t>ご提出2回目以降の場合</t>
        </r>
        <r>
          <rPr>
            <sz val="11"/>
            <color indexed="81"/>
            <rFont val="メイリオ"/>
            <family val="3"/>
            <charset val="128"/>
          </rPr>
          <t xml:space="preserve">
・変更内容をプルダウン</t>
        </r>
        <r>
          <rPr>
            <sz val="11"/>
            <color indexed="10"/>
            <rFont val="メイリオ"/>
            <family val="3"/>
            <charset val="128"/>
          </rPr>
          <t>【追加、同日内変更】</t>
        </r>
        <r>
          <rPr>
            <sz val="11"/>
            <color indexed="81"/>
            <rFont val="メイリオ"/>
            <family val="3"/>
            <charset val="128"/>
          </rPr>
          <t>より選択してください。
・</t>
        </r>
        <r>
          <rPr>
            <sz val="11"/>
            <color indexed="10"/>
            <rFont val="メイリオ"/>
            <family val="3"/>
            <charset val="128"/>
          </rPr>
          <t>開始時刻や終了時刻に変更が生じた場合は２行目「面接日時」の時刻も修正をお願いします。</t>
        </r>
      </text>
    </comment>
    <comment ref="Q29" authorId="1" shapeId="0" xr:uid="{43E93BBD-6839-4492-8699-3B09C05D16F7}">
      <text>
        <r>
          <rPr>
            <b/>
            <sz val="11"/>
            <color indexed="81"/>
            <rFont val="メイリオ"/>
            <family val="3"/>
            <charset val="128"/>
          </rPr>
          <t>ご提出2回目以降の場合</t>
        </r>
        <r>
          <rPr>
            <sz val="11"/>
            <color indexed="81"/>
            <rFont val="メイリオ"/>
            <family val="3"/>
            <charset val="128"/>
          </rPr>
          <t xml:space="preserve">
・前回ご提出から「別日に変更」または「日程調整中」になった対象者の</t>
        </r>
        <r>
          <rPr>
            <sz val="11"/>
            <color indexed="10"/>
            <rFont val="メイリオ"/>
            <family val="3"/>
            <charset val="128"/>
          </rPr>
          <t xml:space="preserve">カナ氏名と生年月日を
　ご記入ください。
</t>
        </r>
        <r>
          <rPr>
            <sz val="11"/>
            <color indexed="81"/>
            <rFont val="メイリオ"/>
            <family val="3"/>
            <charset val="128"/>
          </rPr>
          <t>・変更内容をプルダウン</t>
        </r>
        <r>
          <rPr>
            <sz val="11"/>
            <color indexed="10"/>
            <rFont val="メイリオ"/>
            <family val="3"/>
            <charset val="128"/>
          </rPr>
          <t>【別日に変更、日程調整中】</t>
        </r>
        <r>
          <rPr>
            <sz val="11"/>
            <color indexed="81"/>
            <rFont val="メイリオ"/>
            <family val="3"/>
            <charset val="128"/>
          </rPr>
          <t>より選択してください。</t>
        </r>
      </text>
    </comment>
  </commentList>
</comments>
</file>

<file path=xl/sharedStrings.xml><?xml version="1.0" encoding="utf-8"?>
<sst xmlns="http://schemas.openxmlformats.org/spreadsheetml/2006/main" count="242" uniqueCount="79">
  <si>
    <t>カナ氏名</t>
    <rPh sb="2" eb="4">
      <t>シメイ</t>
    </rPh>
    <phoneticPr fontId="2"/>
  </si>
  <si>
    <t>備考</t>
    <rPh sb="0" eb="2">
      <t>ビコウ</t>
    </rPh>
    <phoneticPr fontId="2"/>
  </si>
  <si>
    <t>休憩</t>
    <rPh sb="0" eb="2">
      <t>キュウケイ</t>
    </rPh>
    <phoneticPr fontId="2"/>
  </si>
  <si>
    <t>時間</t>
    <rPh sb="0" eb="2">
      <t>ジカン</t>
    </rPh>
    <phoneticPr fontId="2"/>
  </si>
  <si>
    <t>入館方法
(お待ち合わせ方法)</t>
    <rPh sb="0" eb="2">
      <t>ニュウカン</t>
    </rPh>
    <rPh sb="2" eb="4">
      <t>ホウホウ</t>
    </rPh>
    <rPh sb="7" eb="8">
      <t>マ</t>
    </rPh>
    <rPh sb="9" eb="10">
      <t>ア</t>
    </rPh>
    <rPh sb="12" eb="14">
      <t>ホウホウ</t>
    </rPh>
    <phoneticPr fontId="5"/>
  </si>
  <si>
    <t>11：30～12：00</t>
    <phoneticPr fontId="2"/>
  </si>
  <si>
    <t>13：00～13：30</t>
    <phoneticPr fontId="2"/>
  </si>
  <si>
    <t>13：30～14：00</t>
    <phoneticPr fontId="2"/>
  </si>
  <si>
    <t>14：00～14：30</t>
    <phoneticPr fontId="2"/>
  </si>
  <si>
    <t>14：30～15：00</t>
    <phoneticPr fontId="2"/>
  </si>
  <si>
    <t>15：00～15：30</t>
    <phoneticPr fontId="2"/>
  </si>
  <si>
    <t>15：30～16：00</t>
    <phoneticPr fontId="2"/>
  </si>
  <si>
    <t>16：00～16：30</t>
    <phoneticPr fontId="2"/>
  </si>
  <si>
    <t>NO</t>
    <phoneticPr fontId="2"/>
  </si>
  <si>
    <t>担当者名</t>
    <rPh sb="0" eb="3">
      <t>タントウシャ</t>
    </rPh>
    <rPh sb="3" eb="4">
      <t>メイ</t>
    </rPh>
    <phoneticPr fontId="5"/>
  </si>
  <si>
    <t>最寄り駅</t>
    <rPh sb="0" eb="2">
      <t>モヨリ</t>
    </rPh>
    <rPh sb="3" eb="4">
      <t>エキ</t>
    </rPh>
    <phoneticPr fontId="5"/>
  </si>
  <si>
    <t>バス会社名</t>
    <rPh sb="2" eb="4">
      <t>カイシャ</t>
    </rPh>
    <rPh sb="4" eb="5">
      <t>メイ</t>
    </rPh>
    <phoneticPr fontId="5"/>
  </si>
  <si>
    <t>支部名</t>
    <rPh sb="0" eb="2">
      <t>シブ</t>
    </rPh>
    <rPh sb="2" eb="3">
      <t>メイ</t>
    </rPh>
    <phoneticPr fontId="2"/>
  </si>
  <si>
    <t>:</t>
    <phoneticPr fontId="2"/>
  </si>
  <si>
    <t>~</t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</si>
  <si>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</si>
  <si>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</si>
  <si>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月</t>
    <rPh sb="0" eb="1">
      <t>ガツ</t>
    </rPh>
    <phoneticPr fontId="2"/>
  </si>
  <si>
    <t>所属所名</t>
    <rPh sb="0" eb="2">
      <t>ショゾク</t>
    </rPh>
    <rPh sb="2" eb="3">
      <t>ショ</t>
    </rPh>
    <rPh sb="3" eb="4">
      <t>メイ</t>
    </rPh>
    <phoneticPr fontId="5"/>
  </si>
  <si>
    <t>追加・変更</t>
    <rPh sb="0" eb="2">
      <t>ツイカ</t>
    </rPh>
    <rPh sb="3" eb="5">
      <t>ヘンコウ</t>
    </rPh>
    <phoneticPr fontId="2"/>
  </si>
  <si>
    <t>追加</t>
    <rPh sb="0" eb="2">
      <t>ツイカ</t>
    </rPh>
    <phoneticPr fontId="2"/>
  </si>
  <si>
    <t>年</t>
    <rPh sb="0" eb="1">
      <t>ネン</t>
    </rPh>
    <phoneticPr fontId="2"/>
  </si>
  <si>
    <t>(</t>
    <phoneticPr fontId="2"/>
  </si>
  <si>
    <t>)</t>
    <phoneticPr fontId="2"/>
  </si>
  <si>
    <t>ファイル名を</t>
    <rPh sb="4" eb="5">
      <t>メイ</t>
    </rPh>
    <phoneticPr fontId="2"/>
  </si>
  <si>
    <t>同日内変更</t>
    <rPh sb="0" eb="2">
      <t>ドウジツ</t>
    </rPh>
    <rPh sb="2" eb="3">
      <t>ナイ</t>
    </rPh>
    <rPh sb="3" eb="5">
      <t>ヘンコウ</t>
    </rPh>
    <phoneticPr fontId="2"/>
  </si>
  <si>
    <t>別日に変更</t>
    <rPh sb="0" eb="1">
      <t>ベツ</t>
    </rPh>
    <rPh sb="1" eb="2">
      <t>ビ</t>
    </rPh>
    <rPh sb="3" eb="5">
      <t>ヘンコウ</t>
    </rPh>
    <phoneticPr fontId="2"/>
  </si>
  <si>
    <t>面接日時</t>
    <rPh sb="0" eb="2">
      <t>メンセツ</t>
    </rPh>
    <rPh sb="2" eb="3">
      <t>ビ</t>
    </rPh>
    <rPh sb="3" eb="4">
      <t>ジ</t>
    </rPh>
    <phoneticPr fontId="2"/>
  </si>
  <si>
    <t>面接会場（建物名）</t>
    <rPh sb="0" eb="2">
      <t>メンセツ</t>
    </rPh>
    <rPh sb="2" eb="4">
      <t>カイジョウ</t>
    </rPh>
    <rPh sb="5" eb="8">
      <t>タテモノメイ</t>
    </rPh>
    <phoneticPr fontId="5"/>
  </si>
  <si>
    <t>面接会場（部屋名）</t>
    <rPh sb="0" eb="2">
      <t>メンセツ</t>
    </rPh>
    <rPh sb="2" eb="4">
      <t>カイジョウ</t>
    </rPh>
    <rPh sb="5" eb="7">
      <t>ヘヤ</t>
    </rPh>
    <rPh sb="7" eb="8">
      <t>メイ</t>
    </rPh>
    <phoneticPr fontId="5"/>
  </si>
  <si>
    <t>面接会場住所</t>
    <rPh sb="0" eb="2">
      <t>メンセツ</t>
    </rPh>
    <rPh sb="2" eb="4">
      <t>カイジョウ</t>
    </rPh>
    <rPh sb="4" eb="6">
      <t>ジュウショ</t>
    </rPh>
    <phoneticPr fontId="5"/>
  </si>
  <si>
    <t>フリガナ</t>
    <phoneticPr fontId="5"/>
  </si>
  <si>
    <t>10：30～11：00</t>
    <phoneticPr fontId="2"/>
  </si>
  <si>
    <t>11：00～11：30</t>
    <phoneticPr fontId="2"/>
  </si>
  <si>
    <t>既にご提出いただいている
「特定保健指導申込書」の記入内容から
コピー&amp;ペースト出来ます。</t>
    <rPh sb="0" eb="1">
      <t>スデ</t>
    </rPh>
    <rPh sb="3" eb="5">
      <t>テイシュツ</t>
    </rPh>
    <rPh sb="14" eb="23">
      <t>トクテイホケンシドウモウシコミショ</t>
    </rPh>
    <rPh sb="25" eb="27">
      <t>キニュウ</t>
    </rPh>
    <rPh sb="27" eb="29">
      <t>ナイヨウ</t>
    </rPh>
    <rPh sb="40" eb="42">
      <t>デキ</t>
    </rPh>
    <phoneticPr fontId="2"/>
  </si>
  <si>
    <t>までにご提出ください</t>
    <rPh sb="4" eb="6">
      <t>テイシュツ</t>
    </rPh>
    <phoneticPr fontId="2"/>
  </si>
  <si>
    <t>ヒルサイドビル</t>
    <phoneticPr fontId="2"/>
  </si>
  <si>
    <t>特定保健指導　個別面接タイムスケジュール</t>
    <rPh sb="0" eb="2">
      <t>トクテイ</t>
    </rPh>
    <rPh sb="2" eb="6">
      <t>ホケンシドウ</t>
    </rPh>
    <rPh sb="7" eb="9">
      <t>コベツ</t>
    </rPh>
    <rPh sb="9" eb="11">
      <t>メンセツ</t>
    </rPh>
    <phoneticPr fontId="2"/>
  </si>
  <si>
    <t>最寄バス停</t>
    <phoneticPr fontId="5"/>
  </si>
  <si>
    <t>担当者
所属部署名</t>
    <rPh sb="0" eb="3">
      <t>タントウシャ</t>
    </rPh>
    <rPh sb="4" eb="6">
      <t>ショゾク</t>
    </rPh>
    <rPh sb="6" eb="8">
      <t>ブショ</t>
    </rPh>
    <rPh sb="8" eb="9">
      <t>メイ</t>
    </rPh>
    <phoneticPr fontId="5"/>
  </si>
  <si>
    <t>担当者電話番号
(内線番号)</t>
    <rPh sb="0" eb="3">
      <t>タントウシャ</t>
    </rPh>
    <rPh sb="3" eb="5">
      <t>デンワ</t>
    </rPh>
    <rPh sb="5" eb="7">
      <t>バンゴウ</t>
    </rPh>
    <rPh sb="9" eb="11">
      <t>ナイセン</t>
    </rPh>
    <rPh sb="11" eb="13">
      <t>バンゴウ</t>
    </rPh>
    <phoneticPr fontId="5"/>
  </si>
  <si>
    <t>追加</t>
  </si>
  <si>
    <t>同日内変更</t>
  </si>
  <si>
    <t>別日に変更</t>
  </si>
  <si>
    <t>生年月日</t>
    <rPh sb="0" eb="4">
      <t>セイネンガッピ</t>
    </rPh>
    <phoneticPr fontId="2"/>
  </si>
  <si>
    <t>＜連絡事項＞</t>
    <phoneticPr fontId="2"/>
  </si>
  <si>
    <t>10：00～10：30</t>
    <phoneticPr fontId="2"/>
  </si>
  <si>
    <t>16：30～17：00</t>
    <phoneticPr fontId="2"/>
  </si>
  <si>
    <t>本省支部</t>
    <rPh sb="0" eb="4">
      <t>ホンショウシブ</t>
    </rPh>
    <phoneticPr fontId="2"/>
  </si>
  <si>
    <t>●●事務所</t>
    <rPh sb="2" eb="5">
      <t>ジムショ</t>
    </rPh>
    <phoneticPr fontId="2"/>
  </si>
  <si>
    <t>会議室</t>
    <rPh sb="0" eb="3">
      <t>カイギシツ</t>
    </rPh>
    <phoneticPr fontId="2"/>
  </si>
  <si>
    <t>板橋駅</t>
    <rPh sb="0" eb="3">
      <t>イタバシエキ</t>
    </rPh>
    <phoneticPr fontId="2"/>
  </si>
  <si>
    <t>03-3962-5100（1234）</t>
    <phoneticPr fontId="2"/>
  </si>
  <si>
    <t>厚生課</t>
    <rPh sb="0" eb="3">
      <t>コウセイカ</t>
    </rPh>
    <phoneticPr fontId="2"/>
  </si>
  <si>
    <t>健康太郎</t>
    <rPh sb="0" eb="2">
      <t>ケンコウ</t>
    </rPh>
    <rPh sb="2" eb="4">
      <t>タロウ</t>
    </rPh>
    <phoneticPr fontId="2"/>
  </si>
  <si>
    <t>ケンコウタロウ</t>
    <phoneticPr fontId="2"/>
  </si>
  <si>
    <t>1階受付にて入館手続き時に、2階総務課にて担当者とお約束がある旨を伝えて、
2階総務課へお向かいください。</t>
    <phoneticPr fontId="2"/>
  </si>
  <si>
    <t>東京都板橋区板橋1-6-5</t>
    <phoneticPr fontId="2"/>
  </si>
  <si>
    <t>イトウヒロフミ</t>
  </si>
  <si>
    <t>クロダキヨタカ</t>
  </si>
  <si>
    <t>ヤマガタアリトモ</t>
  </si>
  <si>
    <t>マツカタマサヨシ</t>
  </si>
  <si>
    <t>オオクマシゲノブ</t>
  </si>
  <si>
    <t>カツラタロウ</t>
  </si>
  <si>
    <t>ヤマモトゴンベエ</t>
  </si>
  <si>
    <t>サイオンジキンモチ</t>
  </si>
  <si>
    <t>に変更して
保存してください</t>
    <phoneticPr fontId="2"/>
  </si>
  <si>
    <t>変更内容</t>
    <rPh sb="0" eb="2">
      <t>ヘンコウ</t>
    </rPh>
    <rPh sb="2" eb="4">
      <t>ナイヨウ</t>
    </rPh>
    <phoneticPr fontId="2"/>
  </si>
  <si>
    <t>　</t>
  </si>
  <si>
    <t>日程調整中</t>
    <rPh sb="0" eb="4">
      <t>ニッテイチョウセイ</t>
    </rPh>
    <rPh sb="4" eb="5">
      <t>チュウ</t>
    </rPh>
    <phoneticPr fontId="2"/>
  </si>
  <si>
    <t>「別日に変更」または「日程調整中」の対象者　(ご提出2回目以降)</t>
    <rPh sb="1" eb="2">
      <t>ベツ</t>
    </rPh>
    <rPh sb="2" eb="3">
      <t>ビ</t>
    </rPh>
    <rPh sb="4" eb="6">
      <t>ヘンコウ</t>
    </rPh>
    <rPh sb="11" eb="13">
      <t>ニッテイ</t>
    </rPh>
    <rPh sb="13" eb="15">
      <t>チョウセイ</t>
    </rPh>
    <rPh sb="15" eb="16">
      <t>チュウ</t>
    </rPh>
    <rPh sb="18" eb="21">
      <t>タイショウシャ</t>
    </rPh>
    <rPh sb="24" eb="26">
      <t>テイシュツ</t>
    </rPh>
    <rPh sb="27" eb="31">
      <t>カイメイコウ</t>
    </rPh>
    <phoneticPr fontId="2"/>
  </si>
  <si>
    <t>日程調整中</t>
  </si>
  <si>
    <t>ヤマモトゴンベイ</t>
    <phoneticPr fontId="2"/>
  </si>
  <si>
    <t>サイオンジキンモチ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</si>
</sst>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yyyy&quot;年&quot;m&quot;月&quot;d&quot;日（&quot;aaa&quot;）&quot;;@"/>
    <numFmt numFmtId="177" formatCode="[$-411]ggge&quot;年&quot;m&quot;月&quot;d&quot;日（&quot;aaa&quot;）&quot;;@"/>
    <numFmt numFmtId="178" formatCode="yyyy/m/d;@"/>
    <numFmt numFmtId="179" formatCode="00"/>
    <numFmt numFmtId="180" formatCode="yyyy&quot;年&quot;m&quot;月&quot;d&quot;日&quot;;@"/>
  </numFmts>
  <fonts count="41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ゴシック"/>
      <family val="2"/>
      <charset val="128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color theme="2" tint="-0.249977111117893"/>
      <name val="メイリオ"/>
      <family val="3"/>
      <charset val="128"/>
    </font>
    <font>
      <sz val="10"/>
      <color theme="2" tint="-0.249977111117893"/>
      <name val="ＭＳ 明朝"/>
      <family val="1"/>
      <charset val="128"/>
    </font>
    <font>
      <b/>
      <sz val="11"/>
      <color rgb="FFFF0000"/>
      <name val="メイリオ"/>
      <family val="3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0" tint="-0.34998626667073579"/>
      <name val="Meiryo UI"/>
      <family val="3"/>
      <charset val="128"/>
    </font>
    <font>
      <sz val="14"/>
      <color theme="0" tint="-0.34998626667073579"/>
      <name val="ＭＳ 明朝"/>
      <family val="1"/>
      <charset val="128"/>
    </font>
    <font>
      <b/>
      <sz val="1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rgb="FFFF66CC"/>
      <name val="メイリオ"/>
      <family val="3"/>
      <charset val="128"/>
    </font>
    <font>
      <b/>
      <sz val="14"/>
      <color rgb="FFFF99FF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sz val="18"/>
      <name val="メイリオ"/>
      <family val="3"/>
      <charset val="128"/>
    </font>
    <font>
      <b/>
      <sz val="22"/>
      <color theme="9" tint="0.59999389629810485"/>
      <name val="メイリオ"/>
      <family val="3"/>
      <charset val="128"/>
    </font>
    <font>
      <b/>
      <sz val="22"/>
      <color theme="9" tint="0.59999389629810485"/>
      <name val="ＭＳ 明朝"/>
      <family val="1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rgb="FFFF99FF"/>
      <name val="メイリオ"/>
      <family val="3"/>
      <charset val="128"/>
    </font>
    <font>
      <sz val="16"/>
      <name val="ＭＳ 明朝"/>
      <family val="1"/>
      <charset val="128"/>
    </font>
    <font>
      <b/>
      <sz val="12"/>
      <name val="メイリオ"/>
      <family val="3"/>
      <charset val="128"/>
    </font>
    <font>
      <b/>
      <sz val="11"/>
      <color indexed="81"/>
      <name val="メイリオ"/>
      <family val="3"/>
      <charset val="128"/>
    </font>
    <font>
      <sz val="11"/>
      <color indexed="81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0"/>
      <color theme="0" tint="-0.34998626667073579"/>
      <name val="Meiryo UI"/>
      <family val="3"/>
      <charset val="128"/>
    </font>
    <font>
      <sz val="10"/>
      <name val="Meiryo UI"/>
      <family val="3"/>
      <charset val="128"/>
    </font>
    <font>
      <b/>
      <sz val="18"/>
      <color theme="1" tint="0.249977111117893"/>
      <name val="メイリオ"/>
      <family val="3"/>
      <charset val="128"/>
    </font>
    <font>
      <sz val="18"/>
      <color theme="1" tint="0.249977111117893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darkVertical">
        <fgColor rgb="FFC8E6FF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E6FF"/>
        <bgColor indexed="64"/>
      </patternFill>
    </fill>
  </fills>
  <borders count="28">
    <border>
      <left/>
      <right/>
      <top/>
      <bottom/>
      <diagonal/>
    </border>
    <border>
      <left style="thin">
        <color rgb="FF3399FF"/>
      </left>
      <right/>
      <top/>
      <bottom/>
      <diagonal/>
    </border>
    <border>
      <left style="thick">
        <color rgb="FF00B0F0"/>
      </left>
      <right/>
      <top style="thick">
        <color rgb="FF00B0F0"/>
      </top>
      <bottom style="thin">
        <color rgb="FF00B0F0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rgb="FF00B0F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B0F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rgb="FF00B0F0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rgb="FF00B0F0"/>
      </left>
      <right style="thin">
        <color rgb="FF00B0F0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rgb="FF00B0F0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ck">
        <color theme="0" tint="-0.499984740745262"/>
      </bottom>
      <diagonal/>
    </border>
  </borders>
  <cellStyleXfs count="172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4" borderId="2" applyFont="0" applyBorder="0">
      <alignment horizontal="center" vertical="center"/>
    </xf>
  </cellStyleXfs>
  <cellXfs count="129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1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180" fontId="20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17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indent="1"/>
    </xf>
    <xf numFmtId="0" fontId="2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6" fillId="3" borderId="14" xfId="0" applyFont="1" applyFill="1" applyBorder="1" applyAlignment="1">
      <alignment horizontal="center" vertical="center" wrapText="1"/>
    </xf>
    <xf numFmtId="179" fontId="19" fillId="3" borderId="14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4" xfId="0" applyNumberFormat="1" applyFont="1" applyFill="1" applyBorder="1" applyAlignment="1">
      <alignment horizontal="center" vertical="center" wrapText="1"/>
    </xf>
    <xf numFmtId="176" fontId="19" fillId="3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179" fontId="19" fillId="3" borderId="15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7" xfId="0" applyNumberFormat="1" applyFont="1" applyFill="1" applyBorder="1" applyAlignment="1">
      <alignment horizontal="center" vertical="center" wrapText="1"/>
    </xf>
    <xf numFmtId="179" fontId="19" fillId="3" borderId="14" xfId="0" applyNumberFormat="1" applyFont="1" applyFill="1" applyBorder="1" applyAlignment="1">
      <alignment horizontal="center" vertical="center" wrapText="1"/>
    </xf>
    <xf numFmtId="179" fontId="19" fillId="3" borderId="15" xfId="0" applyNumberFormat="1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>
      <alignment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1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14" fontId="27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14" fontId="26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6" fillId="6" borderId="6" xfId="0" applyFont="1" applyFill="1" applyBorder="1" applyAlignment="1" applyProtection="1">
      <alignment horizontal="left" vertical="top" wrapText="1"/>
      <protection locked="0"/>
    </xf>
    <xf numFmtId="0" fontId="26" fillId="6" borderId="7" xfId="0" applyFont="1" applyFill="1" applyBorder="1" applyAlignment="1" applyProtection="1">
      <alignment horizontal="left" vertical="top" wrapText="1"/>
      <protection locked="0"/>
    </xf>
    <xf numFmtId="0" fontId="26" fillId="6" borderId="8" xfId="0" applyFont="1" applyFill="1" applyBorder="1" applyAlignment="1" applyProtection="1">
      <alignment horizontal="left" vertical="top" wrapText="1"/>
      <protection locked="0"/>
    </xf>
    <xf numFmtId="0" fontId="26" fillId="0" borderId="21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30" fillId="6" borderId="18" xfId="0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76" fontId="40" fillId="3" borderId="4" xfId="0" applyNumberFormat="1" applyFont="1" applyFill="1" applyBorder="1" applyAlignment="1">
      <alignment horizontal="left" vertical="center" wrapText="1"/>
    </xf>
    <xf numFmtId="176" fontId="40" fillId="3" borderId="5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36" fillId="0" borderId="9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 applyProtection="1">
      <alignment horizontal="center" vertical="center" wrapText="1"/>
      <protection locked="0"/>
    </xf>
    <xf numFmtId="0" fontId="18" fillId="3" borderId="14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>
      <alignment horizontal="left" vertical="center" wrapTex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8" fontId="27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6" borderId="6" xfId="0" applyFont="1" applyFill="1" applyBorder="1" applyAlignment="1">
      <alignment horizontal="left" vertical="top" wrapText="1"/>
    </xf>
    <xf numFmtId="0" fontId="26" fillId="6" borderId="7" xfId="0" applyFont="1" applyFill="1" applyBorder="1" applyAlignment="1">
      <alignment horizontal="left" vertical="top" wrapText="1"/>
    </xf>
    <xf numFmtId="0" fontId="26" fillId="6" borderId="8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</cellXfs>
  <cellStyles count="172">
    <cellStyle name="スタイル 1" xfId="171" xr:uid="{00000000-0005-0000-0000-000000000000}"/>
    <cellStyle name="標準" xfId="0" builtinId="0"/>
    <cellStyle name="標準 2" xfId="2" xr:uid="{00000000-0005-0000-0000-000003000000}"/>
    <cellStyle name="標準 2 10" xfId="12" xr:uid="{00000000-0005-0000-0000-000004000000}"/>
    <cellStyle name="標準 2 10 2" xfId="26" xr:uid="{00000000-0005-0000-0000-000005000000}"/>
    <cellStyle name="標準 2 10 2 2" xfId="68" xr:uid="{00000000-0005-0000-0000-000006000000}"/>
    <cellStyle name="標準 2 10 2 2 2" xfId="152" xr:uid="{00000000-0005-0000-0000-000007000000}"/>
    <cellStyle name="標準 2 10 2 3" xfId="110" xr:uid="{00000000-0005-0000-0000-000008000000}"/>
    <cellStyle name="標準 2 10 3" xfId="41" xr:uid="{00000000-0005-0000-0000-000009000000}"/>
    <cellStyle name="標準 2 10 3 2" xfId="83" xr:uid="{00000000-0005-0000-0000-00000A000000}"/>
    <cellStyle name="標準 2 10 3 2 2" xfId="167" xr:uid="{00000000-0005-0000-0000-00000B000000}"/>
    <cellStyle name="標準 2 10 3 3" xfId="125" xr:uid="{00000000-0005-0000-0000-00000C000000}"/>
    <cellStyle name="標準 2 10 4" xfId="54" xr:uid="{00000000-0005-0000-0000-00000D000000}"/>
    <cellStyle name="標準 2 10 4 2" xfId="138" xr:uid="{00000000-0005-0000-0000-00000E000000}"/>
    <cellStyle name="標準 2 10 5" xfId="96" xr:uid="{00000000-0005-0000-0000-00000F000000}"/>
    <cellStyle name="標準 2 11" xfId="13" xr:uid="{00000000-0005-0000-0000-000010000000}"/>
    <cellStyle name="標準 2 11 2" xfId="27" xr:uid="{00000000-0005-0000-0000-000011000000}"/>
    <cellStyle name="標準 2 11 2 2" xfId="69" xr:uid="{00000000-0005-0000-0000-000012000000}"/>
    <cellStyle name="標準 2 11 2 2 2" xfId="153" xr:uid="{00000000-0005-0000-0000-000013000000}"/>
    <cellStyle name="標準 2 11 2 3" xfId="111" xr:uid="{00000000-0005-0000-0000-000014000000}"/>
    <cellStyle name="標準 2 11 3" xfId="37" xr:uid="{00000000-0005-0000-0000-000015000000}"/>
    <cellStyle name="標準 2 11 3 2" xfId="79" xr:uid="{00000000-0005-0000-0000-000016000000}"/>
    <cellStyle name="標準 2 11 3 2 2" xfId="163" xr:uid="{00000000-0005-0000-0000-000017000000}"/>
    <cellStyle name="標準 2 11 3 3" xfId="121" xr:uid="{00000000-0005-0000-0000-000018000000}"/>
    <cellStyle name="標準 2 11 4" xfId="55" xr:uid="{00000000-0005-0000-0000-000019000000}"/>
    <cellStyle name="標準 2 11 4 2" xfId="139" xr:uid="{00000000-0005-0000-0000-00001A000000}"/>
    <cellStyle name="標準 2 11 5" xfId="97" xr:uid="{00000000-0005-0000-0000-00001B000000}"/>
    <cellStyle name="標準 2 12" xfId="14" xr:uid="{00000000-0005-0000-0000-00001C000000}"/>
    <cellStyle name="標準 2 12 2" xfId="28" xr:uid="{00000000-0005-0000-0000-00001D000000}"/>
    <cellStyle name="標準 2 12 2 2" xfId="70" xr:uid="{00000000-0005-0000-0000-00001E000000}"/>
    <cellStyle name="標準 2 12 2 2 2" xfId="154" xr:uid="{00000000-0005-0000-0000-00001F000000}"/>
    <cellStyle name="標準 2 12 2 3" xfId="112" xr:uid="{00000000-0005-0000-0000-000020000000}"/>
    <cellStyle name="標準 2 12 3" xfId="38" xr:uid="{00000000-0005-0000-0000-000021000000}"/>
    <cellStyle name="標準 2 12 3 2" xfId="80" xr:uid="{00000000-0005-0000-0000-000022000000}"/>
    <cellStyle name="標準 2 12 3 2 2" xfId="164" xr:uid="{00000000-0005-0000-0000-000023000000}"/>
    <cellStyle name="標準 2 12 3 3" xfId="122" xr:uid="{00000000-0005-0000-0000-000024000000}"/>
    <cellStyle name="標準 2 12 4" xfId="56" xr:uid="{00000000-0005-0000-0000-000025000000}"/>
    <cellStyle name="標準 2 12 4 2" xfId="140" xr:uid="{00000000-0005-0000-0000-000026000000}"/>
    <cellStyle name="標準 2 12 5" xfId="98" xr:uid="{00000000-0005-0000-0000-000027000000}"/>
    <cellStyle name="標準 2 13" xfId="15" xr:uid="{00000000-0005-0000-0000-000028000000}"/>
    <cellStyle name="標準 2 13 2" xfId="29" xr:uid="{00000000-0005-0000-0000-000029000000}"/>
    <cellStyle name="標準 2 13 2 2" xfId="71" xr:uid="{00000000-0005-0000-0000-00002A000000}"/>
    <cellStyle name="標準 2 13 2 2 2" xfId="155" xr:uid="{00000000-0005-0000-0000-00002B000000}"/>
    <cellStyle name="標準 2 13 2 3" xfId="113" xr:uid="{00000000-0005-0000-0000-00002C000000}"/>
    <cellStyle name="標準 2 13 3" xfId="42" xr:uid="{00000000-0005-0000-0000-00002D000000}"/>
    <cellStyle name="標準 2 13 3 2" xfId="84" xr:uid="{00000000-0005-0000-0000-00002E000000}"/>
    <cellStyle name="標準 2 13 3 2 2" xfId="168" xr:uid="{00000000-0005-0000-0000-00002F000000}"/>
    <cellStyle name="標準 2 13 3 3" xfId="126" xr:uid="{00000000-0005-0000-0000-000030000000}"/>
    <cellStyle name="標準 2 13 4" xfId="57" xr:uid="{00000000-0005-0000-0000-000031000000}"/>
    <cellStyle name="標準 2 13 4 2" xfId="141" xr:uid="{00000000-0005-0000-0000-000032000000}"/>
    <cellStyle name="標準 2 13 5" xfId="99" xr:uid="{00000000-0005-0000-0000-000033000000}"/>
    <cellStyle name="標準 2 14" xfId="16" xr:uid="{00000000-0005-0000-0000-000034000000}"/>
    <cellStyle name="標準 2 14 2" xfId="30" xr:uid="{00000000-0005-0000-0000-000035000000}"/>
    <cellStyle name="標準 2 14 2 2" xfId="72" xr:uid="{00000000-0005-0000-0000-000036000000}"/>
    <cellStyle name="標準 2 14 2 2 2" xfId="156" xr:uid="{00000000-0005-0000-0000-000037000000}"/>
    <cellStyle name="標準 2 14 2 3" xfId="114" xr:uid="{00000000-0005-0000-0000-000038000000}"/>
    <cellStyle name="標準 2 14 3" xfId="39" xr:uid="{00000000-0005-0000-0000-000039000000}"/>
    <cellStyle name="標準 2 14 3 2" xfId="81" xr:uid="{00000000-0005-0000-0000-00003A000000}"/>
    <cellStyle name="標準 2 14 3 2 2" xfId="165" xr:uid="{00000000-0005-0000-0000-00003B000000}"/>
    <cellStyle name="標準 2 14 3 3" xfId="123" xr:uid="{00000000-0005-0000-0000-00003C000000}"/>
    <cellStyle name="標準 2 14 4" xfId="58" xr:uid="{00000000-0005-0000-0000-00003D000000}"/>
    <cellStyle name="標準 2 14 4 2" xfId="142" xr:uid="{00000000-0005-0000-0000-00003E000000}"/>
    <cellStyle name="標準 2 14 5" xfId="100" xr:uid="{00000000-0005-0000-0000-00003F000000}"/>
    <cellStyle name="標準 2 15" xfId="17" xr:uid="{00000000-0005-0000-0000-000040000000}"/>
    <cellStyle name="標準 2 15 2" xfId="59" xr:uid="{00000000-0005-0000-0000-000041000000}"/>
    <cellStyle name="標準 2 15 2 2" xfId="143" xr:uid="{00000000-0005-0000-0000-000042000000}"/>
    <cellStyle name="標準 2 15 3" xfId="101" xr:uid="{00000000-0005-0000-0000-000043000000}"/>
    <cellStyle name="標準 2 16" xfId="31" xr:uid="{00000000-0005-0000-0000-000044000000}"/>
    <cellStyle name="標準 2 16 2" xfId="73" xr:uid="{00000000-0005-0000-0000-000045000000}"/>
    <cellStyle name="標準 2 16 2 2" xfId="157" xr:uid="{00000000-0005-0000-0000-000046000000}"/>
    <cellStyle name="標準 2 16 3" xfId="115" xr:uid="{00000000-0005-0000-0000-000047000000}"/>
    <cellStyle name="標準 2 17" xfId="45" xr:uid="{00000000-0005-0000-0000-000048000000}"/>
    <cellStyle name="標準 2 17 2" xfId="129" xr:uid="{00000000-0005-0000-0000-000049000000}"/>
    <cellStyle name="標準 2 18" xfId="87" xr:uid="{00000000-0005-0000-0000-00004A000000}"/>
    <cellStyle name="標準 2 2" xfId="4" xr:uid="{00000000-0005-0000-0000-00004B000000}"/>
    <cellStyle name="標準 2 2 2" xfId="18" xr:uid="{00000000-0005-0000-0000-00004C000000}"/>
    <cellStyle name="標準 2 2 2 2" xfId="60" xr:uid="{00000000-0005-0000-0000-00004D000000}"/>
    <cellStyle name="標準 2 2 2 2 2" xfId="144" xr:uid="{00000000-0005-0000-0000-00004E000000}"/>
    <cellStyle name="標準 2 2 2 3" xfId="102" xr:uid="{00000000-0005-0000-0000-00004F000000}"/>
    <cellStyle name="標準 2 2 3" xfId="44" xr:uid="{00000000-0005-0000-0000-000050000000}"/>
    <cellStyle name="標準 2 2 3 2" xfId="86" xr:uid="{00000000-0005-0000-0000-000051000000}"/>
    <cellStyle name="標準 2 2 3 2 2" xfId="170" xr:uid="{00000000-0005-0000-0000-000052000000}"/>
    <cellStyle name="標準 2 2 3 3" xfId="128" xr:uid="{00000000-0005-0000-0000-000053000000}"/>
    <cellStyle name="標準 2 2 4" xfId="46" xr:uid="{00000000-0005-0000-0000-000054000000}"/>
    <cellStyle name="標準 2 2 4 2" xfId="130" xr:uid="{00000000-0005-0000-0000-000055000000}"/>
    <cellStyle name="標準 2 2 5" xfId="88" xr:uid="{00000000-0005-0000-0000-000056000000}"/>
    <cellStyle name="標準 2 3" xfId="5" xr:uid="{00000000-0005-0000-0000-000057000000}"/>
    <cellStyle name="標準 2 3 2" xfId="19" xr:uid="{00000000-0005-0000-0000-000058000000}"/>
    <cellStyle name="標準 2 3 2 2" xfId="61" xr:uid="{00000000-0005-0000-0000-000059000000}"/>
    <cellStyle name="標準 2 3 2 2 2" xfId="145" xr:uid="{00000000-0005-0000-0000-00005A000000}"/>
    <cellStyle name="標準 2 3 2 3" xfId="103" xr:uid="{00000000-0005-0000-0000-00005B000000}"/>
    <cellStyle name="標準 2 3 3" xfId="34" xr:uid="{00000000-0005-0000-0000-00005C000000}"/>
    <cellStyle name="標準 2 3 3 2" xfId="76" xr:uid="{00000000-0005-0000-0000-00005D000000}"/>
    <cellStyle name="標準 2 3 3 2 2" xfId="160" xr:uid="{00000000-0005-0000-0000-00005E000000}"/>
    <cellStyle name="標準 2 3 3 3" xfId="118" xr:uid="{00000000-0005-0000-0000-00005F000000}"/>
    <cellStyle name="標準 2 3 4" xfId="47" xr:uid="{00000000-0005-0000-0000-000060000000}"/>
    <cellStyle name="標準 2 3 4 2" xfId="131" xr:uid="{00000000-0005-0000-0000-000061000000}"/>
    <cellStyle name="標準 2 3 5" xfId="89" xr:uid="{00000000-0005-0000-0000-000062000000}"/>
    <cellStyle name="標準 2 4" xfId="6" xr:uid="{00000000-0005-0000-0000-000063000000}"/>
    <cellStyle name="標準 2 4 2" xfId="20" xr:uid="{00000000-0005-0000-0000-000064000000}"/>
    <cellStyle name="標準 2 4 2 2" xfId="62" xr:uid="{00000000-0005-0000-0000-000065000000}"/>
    <cellStyle name="標準 2 4 2 2 2" xfId="146" xr:uid="{00000000-0005-0000-0000-000066000000}"/>
    <cellStyle name="標準 2 4 2 3" xfId="104" xr:uid="{00000000-0005-0000-0000-000067000000}"/>
    <cellStyle name="標準 2 4 3" xfId="32" xr:uid="{00000000-0005-0000-0000-000068000000}"/>
    <cellStyle name="標準 2 4 3 2" xfId="74" xr:uid="{00000000-0005-0000-0000-000069000000}"/>
    <cellStyle name="標準 2 4 3 2 2" xfId="158" xr:uid="{00000000-0005-0000-0000-00006A000000}"/>
    <cellStyle name="標準 2 4 3 3" xfId="116" xr:uid="{00000000-0005-0000-0000-00006B000000}"/>
    <cellStyle name="標準 2 4 4" xfId="48" xr:uid="{00000000-0005-0000-0000-00006C000000}"/>
    <cellStyle name="標準 2 4 4 2" xfId="132" xr:uid="{00000000-0005-0000-0000-00006D000000}"/>
    <cellStyle name="標準 2 4 5" xfId="90" xr:uid="{00000000-0005-0000-0000-00006E000000}"/>
    <cellStyle name="標準 2 5" xfId="7" xr:uid="{00000000-0005-0000-0000-00006F000000}"/>
    <cellStyle name="標準 2 5 2" xfId="21" xr:uid="{00000000-0005-0000-0000-000070000000}"/>
    <cellStyle name="標準 2 5 2 2" xfId="63" xr:uid="{00000000-0005-0000-0000-000071000000}"/>
    <cellStyle name="標準 2 5 2 2 2" xfId="147" xr:uid="{00000000-0005-0000-0000-000072000000}"/>
    <cellStyle name="標準 2 5 2 3" xfId="105" xr:uid="{00000000-0005-0000-0000-000073000000}"/>
    <cellStyle name="標準 2 5 3" xfId="35" xr:uid="{00000000-0005-0000-0000-000074000000}"/>
    <cellStyle name="標準 2 5 3 2" xfId="77" xr:uid="{00000000-0005-0000-0000-000075000000}"/>
    <cellStyle name="標準 2 5 3 2 2" xfId="161" xr:uid="{00000000-0005-0000-0000-000076000000}"/>
    <cellStyle name="標準 2 5 3 3" xfId="119" xr:uid="{00000000-0005-0000-0000-000077000000}"/>
    <cellStyle name="標準 2 5 4" xfId="49" xr:uid="{00000000-0005-0000-0000-000078000000}"/>
    <cellStyle name="標準 2 5 4 2" xfId="133" xr:uid="{00000000-0005-0000-0000-000079000000}"/>
    <cellStyle name="標準 2 5 5" xfId="91" xr:uid="{00000000-0005-0000-0000-00007A000000}"/>
    <cellStyle name="標準 2 6" xfId="8" xr:uid="{00000000-0005-0000-0000-00007B000000}"/>
    <cellStyle name="標準 2 6 2" xfId="22" xr:uid="{00000000-0005-0000-0000-00007C000000}"/>
    <cellStyle name="標準 2 6 2 2" xfId="64" xr:uid="{00000000-0005-0000-0000-00007D000000}"/>
    <cellStyle name="標準 2 6 2 2 2" xfId="148" xr:uid="{00000000-0005-0000-0000-00007E000000}"/>
    <cellStyle name="標準 2 6 2 3" xfId="106" xr:uid="{00000000-0005-0000-0000-00007F000000}"/>
    <cellStyle name="標準 2 6 3" xfId="36" xr:uid="{00000000-0005-0000-0000-000080000000}"/>
    <cellStyle name="標準 2 6 3 2" xfId="78" xr:uid="{00000000-0005-0000-0000-000081000000}"/>
    <cellStyle name="標準 2 6 3 2 2" xfId="162" xr:uid="{00000000-0005-0000-0000-000082000000}"/>
    <cellStyle name="標準 2 6 3 3" xfId="120" xr:uid="{00000000-0005-0000-0000-000083000000}"/>
    <cellStyle name="標準 2 6 4" xfId="50" xr:uid="{00000000-0005-0000-0000-000084000000}"/>
    <cellStyle name="標準 2 6 4 2" xfId="134" xr:uid="{00000000-0005-0000-0000-000085000000}"/>
    <cellStyle name="標準 2 6 5" xfId="92" xr:uid="{00000000-0005-0000-0000-000086000000}"/>
    <cellStyle name="標準 2 7" xfId="9" xr:uid="{00000000-0005-0000-0000-000087000000}"/>
    <cellStyle name="標準 2 7 2" xfId="23" xr:uid="{00000000-0005-0000-0000-000088000000}"/>
    <cellStyle name="標準 2 7 2 2" xfId="65" xr:uid="{00000000-0005-0000-0000-000089000000}"/>
    <cellStyle name="標準 2 7 2 2 2" xfId="149" xr:uid="{00000000-0005-0000-0000-00008A000000}"/>
    <cellStyle name="標準 2 7 2 3" xfId="107" xr:uid="{00000000-0005-0000-0000-00008B000000}"/>
    <cellStyle name="標準 2 7 3" xfId="33" xr:uid="{00000000-0005-0000-0000-00008C000000}"/>
    <cellStyle name="標準 2 7 3 2" xfId="75" xr:uid="{00000000-0005-0000-0000-00008D000000}"/>
    <cellStyle name="標準 2 7 3 2 2" xfId="159" xr:uid="{00000000-0005-0000-0000-00008E000000}"/>
    <cellStyle name="標準 2 7 3 3" xfId="117" xr:uid="{00000000-0005-0000-0000-00008F000000}"/>
    <cellStyle name="標準 2 7 4" xfId="51" xr:uid="{00000000-0005-0000-0000-000090000000}"/>
    <cellStyle name="標準 2 7 4 2" xfId="135" xr:uid="{00000000-0005-0000-0000-000091000000}"/>
    <cellStyle name="標準 2 7 5" xfId="93" xr:uid="{00000000-0005-0000-0000-000092000000}"/>
    <cellStyle name="標準 2 8" xfId="10" xr:uid="{00000000-0005-0000-0000-000093000000}"/>
    <cellStyle name="標準 2 8 2" xfId="24" xr:uid="{00000000-0005-0000-0000-000094000000}"/>
    <cellStyle name="標準 2 8 2 2" xfId="66" xr:uid="{00000000-0005-0000-0000-000095000000}"/>
    <cellStyle name="標準 2 8 2 2 2" xfId="150" xr:uid="{00000000-0005-0000-0000-000096000000}"/>
    <cellStyle name="標準 2 8 2 3" xfId="108" xr:uid="{00000000-0005-0000-0000-000097000000}"/>
    <cellStyle name="標準 2 8 3" xfId="40" xr:uid="{00000000-0005-0000-0000-000098000000}"/>
    <cellStyle name="標準 2 8 3 2" xfId="82" xr:uid="{00000000-0005-0000-0000-000099000000}"/>
    <cellStyle name="標準 2 8 3 2 2" xfId="166" xr:uid="{00000000-0005-0000-0000-00009A000000}"/>
    <cellStyle name="標準 2 8 3 3" xfId="124" xr:uid="{00000000-0005-0000-0000-00009B000000}"/>
    <cellStyle name="標準 2 8 4" xfId="52" xr:uid="{00000000-0005-0000-0000-00009C000000}"/>
    <cellStyle name="標準 2 8 4 2" xfId="136" xr:uid="{00000000-0005-0000-0000-00009D000000}"/>
    <cellStyle name="標準 2 8 5" xfId="94" xr:uid="{00000000-0005-0000-0000-00009E000000}"/>
    <cellStyle name="標準 2 9" xfId="11" xr:uid="{00000000-0005-0000-0000-00009F000000}"/>
    <cellStyle name="標準 2 9 2" xfId="25" xr:uid="{00000000-0005-0000-0000-0000A0000000}"/>
    <cellStyle name="標準 2 9 2 2" xfId="67" xr:uid="{00000000-0005-0000-0000-0000A1000000}"/>
    <cellStyle name="標準 2 9 2 2 2" xfId="151" xr:uid="{00000000-0005-0000-0000-0000A2000000}"/>
    <cellStyle name="標準 2 9 2 3" xfId="109" xr:uid="{00000000-0005-0000-0000-0000A3000000}"/>
    <cellStyle name="標準 2 9 3" xfId="43" xr:uid="{00000000-0005-0000-0000-0000A4000000}"/>
    <cellStyle name="標準 2 9 3 2" xfId="85" xr:uid="{00000000-0005-0000-0000-0000A5000000}"/>
    <cellStyle name="標準 2 9 3 2 2" xfId="169" xr:uid="{00000000-0005-0000-0000-0000A6000000}"/>
    <cellStyle name="標準 2 9 3 3" xfId="127" xr:uid="{00000000-0005-0000-0000-0000A7000000}"/>
    <cellStyle name="標準 2 9 4" xfId="53" xr:uid="{00000000-0005-0000-0000-0000A8000000}"/>
    <cellStyle name="標準 2 9 4 2" xfId="137" xr:uid="{00000000-0005-0000-0000-0000A9000000}"/>
    <cellStyle name="標準 2 9 5" xfId="95" xr:uid="{00000000-0005-0000-0000-0000AA000000}"/>
    <cellStyle name="標準 3" xfId="3" xr:uid="{00000000-0005-0000-0000-0000AB000000}"/>
    <cellStyle name="標準 4" xfId="1" xr:uid="{00000000-0005-0000-0000-0000AC000000}"/>
  </cellStyles>
  <dxfs count="42">
    <dxf>
      <font>
        <b/>
        <i/>
        <strike val="0"/>
        <color rgb="FFFF0000"/>
      </font>
    </dxf>
    <dxf>
      <font>
        <b/>
        <i/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ont>
        <b/>
        <i/>
        <strike val="0"/>
        <color rgb="FFFF0000"/>
      </font>
    </dxf>
    <dxf>
      <font>
        <b/>
        <i/>
        <color rgb="FFFF0000"/>
      </font>
    </dxf>
    <dxf>
      <fill>
        <patternFill>
          <bgColor rgb="FFFF99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99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CC"/>
        </patternFill>
      </fill>
    </dxf>
    <dxf>
      <fill>
        <patternFill patternType="solid">
          <fgColor rgb="FF99FFCC"/>
          <bgColor rgb="FFCCFFCC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ont>
        <b/>
        <i/>
        <strike val="0"/>
        <color rgb="FFFF0000"/>
      </font>
    </dxf>
    <dxf>
      <font>
        <b/>
        <i/>
        <color rgb="FFFF0000"/>
      </font>
    </dxf>
    <dxf>
      <fill>
        <patternFill>
          <bgColor rgb="FFFF99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99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CC"/>
        </patternFill>
      </fill>
    </dxf>
    <dxf>
      <fill>
        <patternFill patternType="solid">
          <fgColor rgb="FF99FFCC"/>
          <bgColor rgb="FFCCFFCC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ont>
        <b/>
        <i/>
        <strike val="0"/>
        <color rgb="FFFF0000"/>
      </font>
    </dxf>
    <dxf>
      <font>
        <b/>
        <i/>
        <color rgb="FFFF0000"/>
      </font>
    </dxf>
    <dxf>
      <fill>
        <patternFill>
          <bgColor rgb="FFFF99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99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CC"/>
        </patternFill>
      </fill>
    </dxf>
    <dxf>
      <fill>
        <patternFill patternType="solid">
          <fgColor rgb="FF99FFCC"/>
          <bgColor rgb="FFCCFFCC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darkVertical">
          <fgColor rgb="FFC8E6FF"/>
        </patternFill>
      </fill>
    </dxf>
  </dxfs>
  <tableStyles count="1" defaultTableStyle="TableStyleMedium2" defaultPivotStyle="PivotStyleLight16">
    <tableStyle name="テーブル スタイル 1" pivot="0" count="1" xr9:uid="{00000000-0011-0000-FFFF-FFFF00000000}">
      <tableStyleElement type="firstColumnStripe" dxfId="41"/>
    </tableStyle>
  </tableStyles>
  <colors>
    <mruColors>
      <color rgb="FFFFFF99"/>
      <color rgb="FFC8E6FF"/>
      <color rgb="FFCCFFCC"/>
      <color rgb="FFFFF0FF"/>
      <color rgb="FFFF99CC"/>
      <color rgb="FFFF99FF"/>
      <color rgb="FFFFE1FF"/>
      <color rgb="FFFFCCFF"/>
      <color rgb="FFFF66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35</xdr:col>
      <xdr:colOff>161925</xdr:colOff>
      <xdr:row>15</xdr:row>
      <xdr:rowOff>161925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9DA65A2B-5FD8-4226-9A4F-E0C7568A598A}"/>
            </a:ext>
          </a:extLst>
        </xdr:cNvPr>
        <xdr:cNvSpPr/>
      </xdr:nvSpPr>
      <xdr:spPr>
        <a:xfrm>
          <a:off x="8334375" y="4533900"/>
          <a:ext cx="5553075" cy="1952625"/>
        </a:xfrm>
        <a:prstGeom prst="wedgeRectCallout">
          <a:avLst>
            <a:gd name="adj1" fmla="val -67871"/>
            <a:gd name="adj2" fmla="val -66970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＜記入例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＞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階受付にて入館手続き時に、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階総務課にて担当者とお約束がある旨を伝えて、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受付にてお待ちください。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＜記入例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＞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階受付にて入館手続き時に、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階総務課にて担当者とお約束がある旨を伝えて、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階総務課へお向かいください。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22</xdr:col>
      <xdr:colOff>22411</xdr:colOff>
      <xdr:row>30</xdr:row>
      <xdr:rowOff>100853</xdr:rowOff>
    </xdr:from>
    <xdr:to>
      <xdr:col>31</xdr:col>
      <xdr:colOff>529352</xdr:colOff>
      <xdr:row>33</xdr:row>
      <xdr:rowOff>177490</xdr:rowOff>
    </xdr:to>
    <xdr:sp macro="" textlink="">
      <xdr:nvSpPr>
        <xdr:cNvPr id="3" name="角丸四角形 11">
          <a:extLst>
            <a:ext uri="{FF2B5EF4-FFF2-40B4-BE49-F238E27FC236}">
              <a16:creationId xmlns:a16="http://schemas.microsoft.com/office/drawing/2014/main" id="{BD474931-6D2C-4D68-9C42-995663B5A3E0}"/>
            </a:ext>
          </a:extLst>
        </xdr:cNvPr>
        <xdr:cNvSpPr/>
      </xdr:nvSpPr>
      <xdr:spPr>
        <a:xfrm>
          <a:off x="8415617" y="11116235"/>
          <a:ext cx="4216088" cy="1141196"/>
        </a:xfrm>
        <a:prstGeom prst="round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別日程は別</a:t>
          </a:r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ファイルで作成してください。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新規シートを作成しないでください。</a:t>
          </a:r>
        </a:p>
      </xdr:txBody>
    </xdr:sp>
    <xdr:clientData/>
  </xdr:twoCellAnchor>
  <xdr:twoCellAnchor>
    <xdr:from>
      <xdr:col>22</xdr:col>
      <xdr:colOff>0</xdr:colOff>
      <xdr:row>8</xdr:row>
      <xdr:rowOff>0</xdr:rowOff>
    </xdr:from>
    <xdr:to>
      <xdr:col>30</xdr:col>
      <xdr:colOff>190500</xdr:colOff>
      <xdr:row>9</xdr:row>
      <xdr:rowOff>76200</xdr:rowOff>
    </xdr:to>
    <xdr:sp macro="" textlink="">
      <xdr:nvSpPr>
        <xdr:cNvPr id="4" name="四角形吹き出し 12">
          <a:extLst>
            <a:ext uri="{FF2B5EF4-FFF2-40B4-BE49-F238E27FC236}">
              <a16:creationId xmlns:a16="http://schemas.microsoft.com/office/drawing/2014/main" id="{44B30CDD-9B14-43F2-AF58-2D19EB560A55}"/>
            </a:ext>
          </a:extLst>
        </xdr:cNvPr>
        <xdr:cNvSpPr/>
      </xdr:nvSpPr>
      <xdr:spPr>
        <a:xfrm>
          <a:off x="8334375" y="3305175"/>
          <a:ext cx="3552825" cy="876300"/>
        </a:xfrm>
        <a:prstGeom prst="wedgeRectCallout">
          <a:avLst>
            <a:gd name="adj1" fmla="val -67871"/>
            <a:gd name="adj2" fmla="val -66970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最寄りバス停・バス会社名は、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最寄り駅より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1.3km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以上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の場合記入してください。</a:t>
          </a:r>
        </a:p>
      </xdr:txBody>
    </xdr:sp>
    <xdr:clientData/>
  </xdr:twoCellAnchor>
  <xdr:twoCellAnchor>
    <xdr:from>
      <xdr:col>21</xdr:col>
      <xdr:colOff>347382</xdr:colOff>
      <xdr:row>2</xdr:row>
      <xdr:rowOff>190502</xdr:rowOff>
    </xdr:from>
    <xdr:to>
      <xdr:col>32</xdr:col>
      <xdr:colOff>84044</xdr:colOff>
      <xdr:row>4</xdr:row>
      <xdr:rowOff>186018</xdr:rowOff>
    </xdr:to>
    <xdr:sp macro="" textlink="">
      <xdr:nvSpPr>
        <xdr:cNvPr id="5" name="四角形吹き出し 13">
          <a:extLst>
            <a:ext uri="{FF2B5EF4-FFF2-40B4-BE49-F238E27FC236}">
              <a16:creationId xmlns:a16="http://schemas.microsoft.com/office/drawing/2014/main" id="{41DD12FF-7CB5-4D24-A884-DB5833F6854A}"/>
            </a:ext>
          </a:extLst>
        </xdr:cNvPr>
        <xdr:cNvSpPr/>
      </xdr:nvSpPr>
      <xdr:spPr>
        <a:xfrm>
          <a:off x="8382000" y="1030943"/>
          <a:ext cx="4387103" cy="690281"/>
        </a:xfrm>
        <a:prstGeom prst="wedgeRectCallout">
          <a:avLst>
            <a:gd name="adj1" fmla="val -73490"/>
            <a:gd name="adj2" fmla="val -49113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支部名と所属所名は、略称ではなく</a:t>
          </a:r>
          <a:r>
            <a:rPr lang="ja-JP" altLang="en-US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正式名称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でご記入ください。</a:t>
          </a:r>
          <a:endParaRPr lang="en-US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（例）○関東地方整備局支部　　</a:t>
          </a:r>
          <a:r>
            <a:rPr lang="en-US" altLang="ja-JP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関東地整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18</xdr:col>
      <xdr:colOff>0</xdr:colOff>
      <xdr:row>2</xdr:row>
      <xdr:rowOff>19050</xdr:rowOff>
    </xdr:from>
    <xdr:to>
      <xdr:col>20</xdr:col>
      <xdr:colOff>283368</xdr:colOff>
      <xdr:row>8</xdr:row>
      <xdr:rowOff>33338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E18CC1C7-1EDA-45DA-A2BF-E2FEC14BC10A}"/>
            </a:ext>
          </a:extLst>
        </xdr:cNvPr>
        <xdr:cNvSpPr/>
      </xdr:nvSpPr>
      <xdr:spPr>
        <a:xfrm>
          <a:off x="7200900" y="866775"/>
          <a:ext cx="654843" cy="2471738"/>
        </a:xfrm>
        <a:prstGeom prst="rightBrace">
          <a:avLst>
            <a:gd name="adj1" fmla="val 15622"/>
            <a:gd name="adj2" fmla="val 61685"/>
          </a:avLst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35</xdr:col>
      <xdr:colOff>161925</xdr:colOff>
      <xdr:row>15</xdr:row>
      <xdr:rowOff>161925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85E704C6-6FFA-40BC-846F-2926D79BFE9C}"/>
            </a:ext>
          </a:extLst>
        </xdr:cNvPr>
        <xdr:cNvSpPr/>
      </xdr:nvSpPr>
      <xdr:spPr>
        <a:xfrm>
          <a:off x="8334375" y="4533900"/>
          <a:ext cx="5553075" cy="1952625"/>
        </a:xfrm>
        <a:prstGeom prst="wedgeRectCallout">
          <a:avLst>
            <a:gd name="adj1" fmla="val -67871"/>
            <a:gd name="adj2" fmla="val -66970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＜記入例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＞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階受付にて入館手続き時に、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階総務課にて担当者とお約束がある旨を伝えて、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受付にてお待ちください。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＜記入例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＞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階受付にて入館手続き時に、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階総務課にて担当者とお約束がある旨を伝えて、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階総務課へお向かいください。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31</xdr:col>
      <xdr:colOff>506941</xdr:colOff>
      <xdr:row>32</xdr:row>
      <xdr:rowOff>87843</xdr:rowOff>
    </xdr:to>
    <xdr:sp macro="" textlink="">
      <xdr:nvSpPr>
        <xdr:cNvPr id="3" name="角丸四角形 11">
          <a:extLst>
            <a:ext uri="{FF2B5EF4-FFF2-40B4-BE49-F238E27FC236}">
              <a16:creationId xmlns:a16="http://schemas.microsoft.com/office/drawing/2014/main" id="{BC006BA9-6754-457B-9317-6EB15F52C5F9}"/>
            </a:ext>
          </a:extLst>
        </xdr:cNvPr>
        <xdr:cNvSpPr/>
      </xdr:nvSpPr>
      <xdr:spPr>
        <a:xfrm>
          <a:off x="8334375" y="11391900"/>
          <a:ext cx="4231216" cy="1173693"/>
        </a:xfrm>
        <a:prstGeom prst="round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別日程は別</a:t>
          </a:r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ファイルで作成してください。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新規シートを作成しないでください。</a:t>
          </a:r>
        </a:p>
      </xdr:txBody>
    </xdr:sp>
    <xdr:clientData/>
  </xdr:twoCellAnchor>
  <xdr:twoCellAnchor>
    <xdr:from>
      <xdr:col>22</xdr:col>
      <xdr:colOff>0</xdr:colOff>
      <xdr:row>8</xdr:row>
      <xdr:rowOff>0</xdr:rowOff>
    </xdr:from>
    <xdr:to>
      <xdr:col>30</xdr:col>
      <xdr:colOff>190500</xdr:colOff>
      <xdr:row>9</xdr:row>
      <xdr:rowOff>76200</xdr:rowOff>
    </xdr:to>
    <xdr:sp macro="" textlink="">
      <xdr:nvSpPr>
        <xdr:cNvPr id="4" name="四角形吹き出し 12">
          <a:extLst>
            <a:ext uri="{FF2B5EF4-FFF2-40B4-BE49-F238E27FC236}">
              <a16:creationId xmlns:a16="http://schemas.microsoft.com/office/drawing/2014/main" id="{0C9C7A2F-232C-4B34-9149-15152F042C22}"/>
            </a:ext>
          </a:extLst>
        </xdr:cNvPr>
        <xdr:cNvSpPr/>
      </xdr:nvSpPr>
      <xdr:spPr>
        <a:xfrm>
          <a:off x="8334375" y="3305175"/>
          <a:ext cx="3552825" cy="876300"/>
        </a:xfrm>
        <a:prstGeom prst="wedgeRectCallout">
          <a:avLst>
            <a:gd name="adj1" fmla="val -67871"/>
            <a:gd name="adj2" fmla="val -66970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最寄りバス停・バス会社名は、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最寄り駅より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1.3km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以上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の場合記入してください。</a:t>
          </a:r>
        </a:p>
      </xdr:txBody>
    </xdr:sp>
    <xdr:clientData/>
  </xdr:twoCellAnchor>
  <xdr:twoCellAnchor>
    <xdr:from>
      <xdr:col>22</xdr:col>
      <xdr:colOff>0</xdr:colOff>
      <xdr:row>3</xdr:row>
      <xdr:rowOff>1</xdr:rowOff>
    </xdr:from>
    <xdr:to>
      <xdr:col>32</xdr:col>
      <xdr:colOff>95250</xdr:colOff>
      <xdr:row>4</xdr:row>
      <xdr:rowOff>371475</xdr:rowOff>
    </xdr:to>
    <xdr:sp macro="" textlink="">
      <xdr:nvSpPr>
        <xdr:cNvPr id="5" name="四角形吹き出し 13">
          <a:extLst>
            <a:ext uri="{FF2B5EF4-FFF2-40B4-BE49-F238E27FC236}">
              <a16:creationId xmlns:a16="http://schemas.microsoft.com/office/drawing/2014/main" id="{85BBA145-1083-458A-9E55-1C695C8AA328}"/>
            </a:ext>
          </a:extLst>
        </xdr:cNvPr>
        <xdr:cNvSpPr/>
      </xdr:nvSpPr>
      <xdr:spPr>
        <a:xfrm>
          <a:off x="8334375" y="1181101"/>
          <a:ext cx="4400550" cy="752474"/>
        </a:xfrm>
        <a:prstGeom prst="wedgeRectCallout">
          <a:avLst>
            <a:gd name="adj1" fmla="val -67871"/>
            <a:gd name="adj2" fmla="val -66970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支部名と所属所名は、略称ではなく</a:t>
          </a:r>
          <a:r>
            <a:rPr lang="ja-JP" altLang="en-US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正式名称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でご記入ください。</a:t>
          </a:r>
          <a:endParaRPr lang="en-US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（例）○関東地方整備局支部　　</a:t>
          </a:r>
          <a:r>
            <a:rPr lang="en-US" altLang="ja-JP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関東地整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18</xdr:col>
      <xdr:colOff>0</xdr:colOff>
      <xdr:row>2</xdr:row>
      <xdr:rowOff>19050</xdr:rowOff>
    </xdr:from>
    <xdr:to>
      <xdr:col>20</xdr:col>
      <xdr:colOff>283368</xdr:colOff>
      <xdr:row>8</xdr:row>
      <xdr:rowOff>33338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A095E02-DCAC-4A49-913A-66E275B644FA}"/>
            </a:ext>
          </a:extLst>
        </xdr:cNvPr>
        <xdr:cNvSpPr/>
      </xdr:nvSpPr>
      <xdr:spPr>
        <a:xfrm>
          <a:off x="7200900" y="866775"/>
          <a:ext cx="654843" cy="2471738"/>
        </a:xfrm>
        <a:prstGeom prst="rightBrace">
          <a:avLst>
            <a:gd name="adj1" fmla="val 15622"/>
            <a:gd name="adj2" fmla="val 61685"/>
          </a:avLst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35</xdr:col>
      <xdr:colOff>161925</xdr:colOff>
      <xdr:row>15</xdr:row>
      <xdr:rowOff>161925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13CE48BE-FE90-44D5-95B3-CBA67E2C032A}"/>
            </a:ext>
          </a:extLst>
        </xdr:cNvPr>
        <xdr:cNvSpPr/>
      </xdr:nvSpPr>
      <xdr:spPr>
        <a:xfrm>
          <a:off x="8334375" y="4533900"/>
          <a:ext cx="5553075" cy="1952625"/>
        </a:xfrm>
        <a:prstGeom prst="wedgeRectCallout">
          <a:avLst>
            <a:gd name="adj1" fmla="val -67871"/>
            <a:gd name="adj2" fmla="val -66970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＜記入例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＞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階受付にて入館手続き時に、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階総務課にて担当者とお約束がある旨を伝えて、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受付にてお待ちください。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＜記入例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＞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階受付にて入館手続き時に、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階総務課にて担当者とお約束がある旨を伝えて、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階総務課へお向かいください。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31</xdr:col>
      <xdr:colOff>506941</xdr:colOff>
      <xdr:row>32</xdr:row>
      <xdr:rowOff>87843</xdr:rowOff>
    </xdr:to>
    <xdr:sp macro="" textlink="">
      <xdr:nvSpPr>
        <xdr:cNvPr id="3" name="角丸四角形 11">
          <a:extLst>
            <a:ext uri="{FF2B5EF4-FFF2-40B4-BE49-F238E27FC236}">
              <a16:creationId xmlns:a16="http://schemas.microsoft.com/office/drawing/2014/main" id="{2D6F91AB-9981-47D6-8E39-105744BA1574}"/>
            </a:ext>
          </a:extLst>
        </xdr:cNvPr>
        <xdr:cNvSpPr/>
      </xdr:nvSpPr>
      <xdr:spPr>
        <a:xfrm>
          <a:off x="8334375" y="11029950"/>
          <a:ext cx="4231216" cy="1173693"/>
        </a:xfrm>
        <a:prstGeom prst="round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別日程は別</a:t>
          </a:r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ファイルで作成してください。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新規シートを作成しないでください。</a:t>
          </a:r>
        </a:p>
      </xdr:txBody>
    </xdr:sp>
    <xdr:clientData/>
  </xdr:twoCellAnchor>
  <xdr:twoCellAnchor>
    <xdr:from>
      <xdr:col>22</xdr:col>
      <xdr:colOff>0</xdr:colOff>
      <xdr:row>8</xdr:row>
      <xdr:rowOff>0</xdr:rowOff>
    </xdr:from>
    <xdr:to>
      <xdr:col>30</xdr:col>
      <xdr:colOff>190500</xdr:colOff>
      <xdr:row>9</xdr:row>
      <xdr:rowOff>76200</xdr:rowOff>
    </xdr:to>
    <xdr:sp macro="" textlink="">
      <xdr:nvSpPr>
        <xdr:cNvPr id="4" name="四角形吹き出し 12">
          <a:extLst>
            <a:ext uri="{FF2B5EF4-FFF2-40B4-BE49-F238E27FC236}">
              <a16:creationId xmlns:a16="http://schemas.microsoft.com/office/drawing/2014/main" id="{4564E2A3-8014-4837-951E-2E539A22D738}"/>
            </a:ext>
          </a:extLst>
        </xdr:cNvPr>
        <xdr:cNvSpPr/>
      </xdr:nvSpPr>
      <xdr:spPr>
        <a:xfrm>
          <a:off x="8334375" y="3305175"/>
          <a:ext cx="3552825" cy="876300"/>
        </a:xfrm>
        <a:prstGeom prst="wedgeRectCallout">
          <a:avLst>
            <a:gd name="adj1" fmla="val -67871"/>
            <a:gd name="adj2" fmla="val -66970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最寄りバス停・バス会社名は、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最寄り駅より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1.3km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以上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の場合記入してください。</a:t>
          </a:r>
        </a:p>
      </xdr:txBody>
    </xdr:sp>
    <xdr:clientData/>
  </xdr:twoCellAnchor>
  <xdr:twoCellAnchor>
    <xdr:from>
      <xdr:col>22</xdr:col>
      <xdr:colOff>0</xdr:colOff>
      <xdr:row>3</xdr:row>
      <xdr:rowOff>1</xdr:rowOff>
    </xdr:from>
    <xdr:to>
      <xdr:col>32</xdr:col>
      <xdr:colOff>95250</xdr:colOff>
      <xdr:row>4</xdr:row>
      <xdr:rowOff>371475</xdr:rowOff>
    </xdr:to>
    <xdr:sp macro="" textlink="">
      <xdr:nvSpPr>
        <xdr:cNvPr id="5" name="四角形吹き出し 13">
          <a:extLst>
            <a:ext uri="{FF2B5EF4-FFF2-40B4-BE49-F238E27FC236}">
              <a16:creationId xmlns:a16="http://schemas.microsoft.com/office/drawing/2014/main" id="{47BE3960-FE12-4EF9-8414-5CBC03A5CC07}"/>
            </a:ext>
          </a:extLst>
        </xdr:cNvPr>
        <xdr:cNvSpPr/>
      </xdr:nvSpPr>
      <xdr:spPr>
        <a:xfrm>
          <a:off x="8334375" y="1181101"/>
          <a:ext cx="4400550" cy="752474"/>
        </a:xfrm>
        <a:prstGeom prst="wedgeRectCallout">
          <a:avLst>
            <a:gd name="adj1" fmla="val -67871"/>
            <a:gd name="adj2" fmla="val -66970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支部名と所属所名は、略称ではなく</a:t>
          </a:r>
          <a:r>
            <a:rPr lang="ja-JP" altLang="en-US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正式名称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でご記入ください。</a:t>
          </a:r>
          <a:endParaRPr lang="en-US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（例）○関東地方整備局支部　　</a:t>
          </a:r>
          <a:r>
            <a:rPr lang="en-US" altLang="ja-JP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関東地整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18</xdr:col>
      <xdr:colOff>0</xdr:colOff>
      <xdr:row>2</xdr:row>
      <xdr:rowOff>19050</xdr:rowOff>
    </xdr:from>
    <xdr:to>
      <xdr:col>20</xdr:col>
      <xdr:colOff>283368</xdr:colOff>
      <xdr:row>8</xdr:row>
      <xdr:rowOff>33338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590E303-77AB-4249-8D47-AA5AF3D7B90F}"/>
            </a:ext>
          </a:extLst>
        </xdr:cNvPr>
        <xdr:cNvSpPr/>
      </xdr:nvSpPr>
      <xdr:spPr>
        <a:xfrm>
          <a:off x="7200900" y="866775"/>
          <a:ext cx="654843" cy="2471738"/>
        </a:xfrm>
        <a:prstGeom prst="rightBrace">
          <a:avLst>
            <a:gd name="adj1" fmla="val 15622"/>
            <a:gd name="adj2" fmla="val 61685"/>
          </a:avLst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B2E5-F75A-45A1-B3C2-1AAC8A52AC5A}">
  <sheetPr>
    <pageSetUpPr fitToPage="1"/>
  </sheetPr>
  <dimension ref="A1:AM40"/>
  <sheetViews>
    <sheetView tabSelected="1" view="pageBreakPreview" zoomScaleNormal="100" zoomScaleSheetLayoutView="100" workbookViewId="0">
      <selection sqref="A1:R1"/>
    </sheetView>
  </sheetViews>
  <sheetFormatPr defaultColWidth="5.42578125" defaultRowHeight="36.75" customHeight="1" x14ac:dyDescent="0.15"/>
  <cols>
    <col min="1" max="1" width="6" style="25" customWidth="1"/>
    <col min="2" max="18" width="6" customWidth="1"/>
    <col min="19" max="19" width="5.42578125" customWidth="1"/>
    <col min="20" max="20" width="0.140625" customWidth="1"/>
    <col min="21" max="21" width="6" customWidth="1"/>
    <col min="22" max="22" width="5.42578125" customWidth="1"/>
    <col min="23" max="23" width="8.7109375" bestFit="1" customWidth="1"/>
    <col min="25" max="25" width="9" customWidth="1"/>
    <col min="26" max="26" width="5.5703125" customWidth="1"/>
    <col min="32" max="32" width="8.7109375" bestFit="1" customWidth="1"/>
    <col min="33" max="33" width="5.42578125" customWidth="1"/>
    <col min="37" max="38" width="6.7109375" bestFit="1" customWidth="1"/>
  </cols>
  <sheetData>
    <row r="1" spans="1:39" ht="33.75" customHeight="1" thickTop="1" x14ac:dyDescent="0.65">
      <c r="A1" s="99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W1" s="1">
        <f>IF(F2=1,12,IF(F2="","",F2-1))</f>
        <v>9</v>
      </c>
      <c r="X1" s="2" t="s">
        <v>22</v>
      </c>
      <c r="Y1" s="1">
        <f>IF(F2="","",IF(H2&gt;15,"末",IF(F2=12,16,IF(F2=6,17,15))))</f>
        <v>15</v>
      </c>
      <c r="Z1" s="2" t="s">
        <v>20</v>
      </c>
      <c r="AA1" s="2" t="s">
        <v>40</v>
      </c>
      <c r="AB1" s="2"/>
      <c r="AC1" s="2"/>
      <c r="AD1" s="2"/>
      <c r="AE1" s="3"/>
      <c r="AF1" s="3"/>
      <c r="AG1" s="3"/>
      <c r="AI1" s="15"/>
      <c r="AJ1" s="15"/>
      <c r="AK1" s="15"/>
    </row>
    <row r="2" spans="1:39" s="16" customFormat="1" ht="33" customHeight="1" x14ac:dyDescent="0.15">
      <c r="A2" s="102" t="s">
        <v>32</v>
      </c>
      <c r="B2" s="103"/>
      <c r="C2" s="104">
        <v>2026</v>
      </c>
      <c r="D2" s="105"/>
      <c r="E2" s="29" t="s">
        <v>26</v>
      </c>
      <c r="F2" s="30">
        <v>10</v>
      </c>
      <c r="G2" s="29" t="s">
        <v>22</v>
      </c>
      <c r="H2" s="30"/>
      <c r="I2" s="31" t="s">
        <v>20</v>
      </c>
      <c r="J2" s="32" t="str">
        <f>IF(H2="","",TEXT(DATE(C2,F2,H2),"aaa"))</f>
        <v/>
      </c>
      <c r="K2" s="35" t="s">
        <v>21</v>
      </c>
      <c r="L2" s="30"/>
      <c r="M2" s="33" t="s">
        <v>18</v>
      </c>
      <c r="N2" s="30"/>
      <c r="O2" s="33" t="s">
        <v>19</v>
      </c>
      <c r="P2" s="30"/>
      <c r="Q2" s="33" t="s">
        <v>18</v>
      </c>
      <c r="R2" s="34"/>
      <c r="T2" s="4"/>
      <c r="U2" s="38" t="str">
        <f>IF(L2=""," ",IF(L2&gt;=10,"　","開始時刻が10時前の場合、kd_ts@hcts.co.jpへご連絡ください"))</f>
        <v xml:space="preserve"> 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17"/>
      <c r="AJ2" s="18">
        <f>IF(P2=17,1,0)</f>
        <v>0</v>
      </c>
      <c r="AK2" s="17">
        <f>IF(R2&gt;0,1,0)</f>
        <v>0</v>
      </c>
      <c r="AL2" s="19">
        <f>SUM(AJ2:AK2)</f>
        <v>0</v>
      </c>
    </row>
    <row r="3" spans="1:39" ht="27" customHeight="1" x14ac:dyDescent="0.15">
      <c r="A3" s="106" t="s">
        <v>17</v>
      </c>
      <c r="B3" s="107"/>
      <c r="C3" s="107"/>
      <c r="D3" s="107"/>
      <c r="E3" s="77"/>
      <c r="F3" s="77"/>
      <c r="G3" s="77"/>
      <c r="H3" s="77"/>
      <c r="I3" s="77"/>
      <c r="J3" s="107" t="s">
        <v>23</v>
      </c>
      <c r="K3" s="107"/>
      <c r="L3" s="107"/>
      <c r="M3" s="107"/>
      <c r="N3" s="108"/>
      <c r="O3" s="108"/>
      <c r="P3" s="108"/>
      <c r="Q3" s="108"/>
      <c r="R3" s="109"/>
      <c r="U3" s="14" t="str">
        <f>IF(P2&gt;17,"最終開始時刻が17時以降の場合、kd_ts@hcts.co.jpへご連絡ください",IF(AL2&gt;1,"終了時刻が17時以降の場合、kd_ts@hcts.co.jpへご連絡ください",""))</f>
        <v/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I3" s="15"/>
      <c r="AJ3" s="15"/>
      <c r="AK3" s="15"/>
    </row>
    <row r="4" spans="1:39" s="6" customFormat="1" ht="27" customHeight="1" x14ac:dyDescent="0.15">
      <c r="A4" s="106" t="s">
        <v>33</v>
      </c>
      <c r="B4" s="107"/>
      <c r="C4" s="107"/>
      <c r="D4" s="107"/>
      <c r="E4" s="77"/>
      <c r="F4" s="77"/>
      <c r="G4" s="77"/>
      <c r="H4" s="77"/>
      <c r="I4" s="77"/>
      <c r="J4" s="107" t="s">
        <v>34</v>
      </c>
      <c r="K4" s="107"/>
      <c r="L4" s="107"/>
      <c r="M4" s="107"/>
      <c r="N4" s="77"/>
      <c r="O4" s="77"/>
      <c r="P4" s="77"/>
      <c r="Q4" s="77"/>
      <c r="R4" s="111"/>
      <c r="T4" s="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7"/>
      <c r="AG4" s="7"/>
      <c r="AH4" s="7"/>
      <c r="AI4" s="21"/>
      <c r="AJ4" s="18" t="s">
        <v>25</v>
      </c>
      <c r="AK4" s="21"/>
    </row>
    <row r="5" spans="1:39" s="6" customFormat="1" ht="27" customHeight="1" x14ac:dyDescent="0.15">
      <c r="A5" s="88" t="s">
        <v>35</v>
      </c>
      <c r="B5" s="89"/>
      <c r="C5" s="89"/>
      <c r="D5" s="89"/>
      <c r="E5" s="77"/>
      <c r="F5" s="77"/>
      <c r="G5" s="77"/>
      <c r="H5" s="77"/>
      <c r="I5" s="77"/>
      <c r="J5" s="89" t="s">
        <v>15</v>
      </c>
      <c r="K5" s="89"/>
      <c r="L5" s="89"/>
      <c r="M5" s="89"/>
      <c r="N5" s="108"/>
      <c r="O5" s="108"/>
      <c r="P5" s="108"/>
      <c r="Q5" s="108"/>
      <c r="R5" s="109"/>
      <c r="U5" s="7"/>
      <c r="V5" s="7"/>
      <c r="W5" s="8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21"/>
      <c r="AJ5" s="18" t="s">
        <v>30</v>
      </c>
      <c r="AK5" s="21"/>
    </row>
    <row r="6" spans="1:39" s="6" customFormat="1" ht="27" customHeight="1" x14ac:dyDescent="0.15">
      <c r="A6" s="88" t="s">
        <v>43</v>
      </c>
      <c r="B6" s="89"/>
      <c r="C6" s="89"/>
      <c r="D6" s="89"/>
      <c r="E6" s="60"/>
      <c r="F6" s="60"/>
      <c r="G6" s="60"/>
      <c r="H6" s="60"/>
      <c r="I6" s="60"/>
      <c r="J6" s="89" t="s">
        <v>16</v>
      </c>
      <c r="K6" s="89"/>
      <c r="L6" s="89"/>
      <c r="M6" s="89"/>
      <c r="N6" s="97"/>
      <c r="O6" s="97"/>
      <c r="P6" s="97"/>
      <c r="Q6" s="97"/>
      <c r="R6" s="98"/>
      <c r="U6" s="7"/>
      <c r="V6" s="110" t="s">
        <v>39</v>
      </c>
      <c r="W6" s="110"/>
      <c r="X6" s="110"/>
      <c r="Y6" s="110"/>
      <c r="Z6" s="110"/>
      <c r="AA6" s="110"/>
      <c r="AB6" s="110"/>
      <c r="AC6" s="110"/>
      <c r="AD6" s="110"/>
      <c r="AE6" s="110"/>
      <c r="AF6" s="13"/>
      <c r="AG6" s="22"/>
      <c r="AH6" s="22"/>
      <c r="AI6" s="23"/>
      <c r="AJ6" s="18" t="s">
        <v>31</v>
      </c>
      <c r="AK6" s="21"/>
      <c r="AM6" s="18"/>
    </row>
    <row r="7" spans="1:39" s="6" customFormat="1" ht="27" customHeight="1" x14ac:dyDescent="0.15">
      <c r="A7" s="88" t="s">
        <v>45</v>
      </c>
      <c r="B7" s="89"/>
      <c r="C7" s="89"/>
      <c r="D7" s="89"/>
      <c r="E7" s="77"/>
      <c r="F7" s="77"/>
      <c r="G7" s="77"/>
      <c r="H7" s="77"/>
      <c r="I7" s="77"/>
      <c r="J7" s="89" t="s">
        <v>44</v>
      </c>
      <c r="K7" s="107"/>
      <c r="L7" s="77"/>
      <c r="M7" s="77"/>
      <c r="N7" s="107" t="s">
        <v>36</v>
      </c>
      <c r="O7" s="107"/>
      <c r="P7" s="77"/>
      <c r="Q7" s="77"/>
      <c r="R7" s="111"/>
      <c r="U7" s="7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3"/>
      <c r="AG7" s="13"/>
      <c r="AH7" s="22"/>
      <c r="AI7" s="23"/>
      <c r="AJ7" s="18" t="s">
        <v>74</v>
      </c>
      <c r="AK7" s="21"/>
      <c r="AM7" s="18"/>
    </row>
    <row r="8" spans="1:39" s="6" customFormat="1" ht="27" customHeight="1" x14ac:dyDescent="0.15">
      <c r="A8" s="88"/>
      <c r="B8" s="89"/>
      <c r="C8" s="89"/>
      <c r="D8" s="89"/>
      <c r="E8" s="77"/>
      <c r="F8" s="77"/>
      <c r="G8" s="77"/>
      <c r="H8" s="77"/>
      <c r="I8" s="77"/>
      <c r="J8" s="107"/>
      <c r="K8" s="107"/>
      <c r="L8" s="77"/>
      <c r="M8" s="77"/>
      <c r="N8" s="107" t="s">
        <v>14</v>
      </c>
      <c r="O8" s="107"/>
      <c r="P8" s="77"/>
      <c r="Q8" s="77"/>
      <c r="R8" s="111"/>
      <c r="U8" s="7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7"/>
      <c r="AI8" s="21"/>
      <c r="AJ8" s="24" t="s">
        <v>27</v>
      </c>
      <c r="AK8" s="21"/>
      <c r="AM8" s="18"/>
    </row>
    <row r="9" spans="1:39" s="16" customFormat="1" ht="63" customHeight="1" x14ac:dyDescent="0.15">
      <c r="A9" s="88" t="s">
        <v>4</v>
      </c>
      <c r="B9" s="89"/>
      <c r="C9" s="89"/>
      <c r="D9" s="8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1"/>
      <c r="S9" s="6"/>
      <c r="T9" s="6"/>
      <c r="U9" s="7"/>
      <c r="V9" s="7"/>
      <c r="W9" s="7"/>
      <c r="X9" s="7"/>
      <c r="Y9" s="7"/>
      <c r="Z9" s="7"/>
      <c r="AA9" s="7"/>
      <c r="AB9" s="7"/>
      <c r="AC9" s="7"/>
      <c r="AD9" s="5"/>
      <c r="AE9" s="5"/>
      <c r="AF9" s="5"/>
      <c r="AG9" s="5"/>
      <c r="AH9" s="5"/>
      <c r="AI9" s="17"/>
      <c r="AJ9" s="18" t="s">
        <v>28</v>
      </c>
      <c r="AK9" s="17"/>
    </row>
    <row r="10" spans="1:39" s="6" customFormat="1" ht="33" customHeight="1" x14ac:dyDescent="0.15">
      <c r="A10" s="92" t="s">
        <v>29</v>
      </c>
      <c r="B10" s="93"/>
      <c r="C10" s="93"/>
      <c r="D10" s="94" t="str">
        <f>IF(J2="","",RIGHT(C2,2)&amp;TEXT($F$2,"00")&amp;TEXT(H2,"00")&amp;E3&amp;"("&amp;N3&amp;")"&amp;IF(S25&gt;0,"【変更】",""))</f>
        <v/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5" t="s">
        <v>71</v>
      </c>
      <c r="Q10" s="95"/>
      <c r="R10" s="96"/>
      <c r="U10" s="7"/>
      <c r="V10" s="7"/>
      <c r="W10" s="7"/>
      <c r="X10" s="9"/>
      <c r="Y10" s="10"/>
      <c r="Z10" s="7"/>
      <c r="AA10" s="7"/>
      <c r="AB10" s="7"/>
      <c r="AC10" s="7"/>
      <c r="AD10" s="7"/>
      <c r="AE10" s="7"/>
      <c r="AG10" s="7"/>
      <c r="AH10" s="7"/>
    </row>
    <row r="11" spans="1:39" ht="27" customHeight="1" x14ac:dyDescent="0.15">
      <c r="A11" s="39" t="s">
        <v>13</v>
      </c>
      <c r="B11" s="74" t="s">
        <v>3</v>
      </c>
      <c r="C11" s="74"/>
      <c r="D11" s="74"/>
      <c r="E11" s="74"/>
      <c r="F11" s="74" t="s">
        <v>0</v>
      </c>
      <c r="G11" s="74"/>
      <c r="H11" s="74"/>
      <c r="I11" s="74"/>
      <c r="J11" s="74"/>
      <c r="K11" s="74" t="s">
        <v>49</v>
      </c>
      <c r="L11" s="74"/>
      <c r="M11" s="74" t="s">
        <v>24</v>
      </c>
      <c r="N11" s="74"/>
      <c r="O11" s="74" t="s">
        <v>1</v>
      </c>
      <c r="P11" s="74"/>
      <c r="Q11" s="74"/>
      <c r="R11" s="75"/>
      <c r="X11" s="11"/>
    </row>
    <row r="12" spans="1:39" ht="27" customHeight="1" x14ac:dyDescent="0.15">
      <c r="A12" s="39">
        <v>1</v>
      </c>
      <c r="B12" s="76" t="s">
        <v>51</v>
      </c>
      <c r="C12" s="76"/>
      <c r="D12" s="76"/>
      <c r="E12" s="76"/>
      <c r="F12" s="77"/>
      <c r="G12" s="77"/>
      <c r="H12" s="77"/>
      <c r="I12" s="77"/>
      <c r="J12" s="77"/>
      <c r="K12" s="52"/>
      <c r="L12" s="52"/>
      <c r="M12" s="78"/>
      <c r="N12" s="78"/>
      <c r="O12" s="79"/>
      <c r="P12" s="79"/>
      <c r="Q12" s="79"/>
      <c r="R12" s="80"/>
      <c r="S12" s="81" t="str">
        <f>IF($M12=$AJ$4,1,IF($M12=$AJ$5,1,"　"))</f>
        <v>　</v>
      </c>
      <c r="T12" s="81"/>
    </row>
    <row r="13" spans="1:39" ht="27" customHeight="1" x14ac:dyDescent="0.15">
      <c r="A13" s="39">
        <v>2</v>
      </c>
      <c r="B13" s="76" t="s">
        <v>37</v>
      </c>
      <c r="C13" s="76"/>
      <c r="D13" s="76"/>
      <c r="E13" s="76"/>
      <c r="F13" s="77"/>
      <c r="G13" s="77"/>
      <c r="H13" s="77"/>
      <c r="I13" s="77"/>
      <c r="J13" s="77"/>
      <c r="K13" s="52"/>
      <c r="L13" s="52"/>
      <c r="M13" s="78"/>
      <c r="N13" s="78"/>
      <c r="O13" s="86"/>
      <c r="P13" s="86"/>
      <c r="Q13" s="86"/>
      <c r="R13" s="87"/>
      <c r="S13" s="81" t="str">
        <f t="shared" ref="S13:S24" si="0">IF($M13=$AJ$4,1,IF($M13=$AJ$5,1,"　"))</f>
        <v>　</v>
      </c>
      <c r="T13" s="81"/>
    </row>
    <row r="14" spans="1:39" ht="27" customHeight="1" x14ac:dyDescent="0.15">
      <c r="A14" s="39">
        <v>3</v>
      </c>
      <c r="B14" s="76" t="s">
        <v>38</v>
      </c>
      <c r="C14" s="76"/>
      <c r="D14" s="76"/>
      <c r="E14" s="76"/>
      <c r="F14" s="77"/>
      <c r="G14" s="77"/>
      <c r="H14" s="77"/>
      <c r="I14" s="77"/>
      <c r="J14" s="77"/>
      <c r="K14" s="52"/>
      <c r="L14" s="52"/>
      <c r="M14" s="78"/>
      <c r="N14" s="78"/>
      <c r="O14" s="86"/>
      <c r="P14" s="86"/>
      <c r="Q14" s="86"/>
      <c r="R14" s="87"/>
      <c r="S14" s="81" t="str">
        <f t="shared" si="0"/>
        <v>　</v>
      </c>
      <c r="T14" s="81"/>
    </row>
    <row r="15" spans="1:39" ht="27" customHeight="1" x14ac:dyDescent="0.15">
      <c r="A15" s="39">
        <v>4</v>
      </c>
      <c r="B15" s="76" t="s">
        <v>5</v>
      </c>
      <c r="C15" s="76"/>
      <c r="D15" s="76"/>
      <c r="E15" s="76"/>
      <c r="F15" s="77"/>
      <c r="G15" s="77"/>
      <c r="H15" s="77"/>
      <c r="I15" s="77"/>
      <c r="J15" s="77"/>
      <c r="K15" s="52"/>
      <c r="L15" s="52"/>
      <c r="M15" s="78"/>
      <c r="N15" s="78"/>
      <c r="O15" s="86"/>
      <c r="P15" s="86"/>
      <c r="Q15" s="86"/>
      <c r="R15" s="87"/>
      <c r="S15" s="81" t="str">
        <f t="shared" si="0"/>
        <v>　</v>
      </c>
      <c r="T15" s="81"/>
    </row>
    <row r="16" spans="1:39" ht="27" customHeight="1" x14ac:dyDescent="0.15">
      <c r="A16" s="82" t="s">
        <v>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1" t="str">
        <f t="shared" si="0"/>
        <v>　</v>
      </c>
      <c r="T16" s="81"/>
    </row>
    <row r="17" spans="1:20" ht="27" customHeight="1" x14ac:dyDescent="0.15">
      <c r="A17" s="39">
        <v>5</v>
      </c>
      <c r="B17" s="85" t="s">
        <v>6</v>
      </c>
      <c r="C17" s="85"/>
      <c r="D17" s="85"/>
      <c r="E17" s="85"/>
      <c r="F17" s="77"/>
      <c r="G17" s="77"/>
      <c r="H17" s="77"/>
      <c r="I17" s="77"/>
      <c r="J17" s="77"/>
      <c r="K17" s="52"/>
      <c r="L17" s="52"/>
      <c r="M17" s="78"/>
      <c r="N17" s="78"/>
      <c r="O17" s="79"/>
      <c r="P17" s="79"/>
      <c r="Q17" s="79"/>
      <c r="R17" s="80"/>
      <c r="S17" s="81" t="str">
        <f t="shared" si="0"/>
        <v>　</v>
      </c>
      <c r="T17" s="81"/>
    </row>
    <row r="18" spans="1:20" ht="27" customHeight="1" x14ac:dyDescent="0.15">
      <c r="A18" s="39">
        <v>6</v>
      </c>
      <c r="B18" s="76" t="s">
        <v>7</v>
      </c>
      <c r="C18" s="76"/>
      <c r="D18" s="76"/>
      <c r="E18" s="76"/>
      <c r="F18" s="77"/>
      <c r="G18" s="77"/>
      <c r="H18" s="77"/>
      <c r="I18" s="77"/>
      <c r="J18" s="77"/>
      <c r="K18" s="52"/>
      <c r="L18" s="52"/>
      <c r="M18" s="78"/>
      <c r="N18" s="78"/>
      <c r="O18" s="79"/>
      <c r="P18" s="79"/>
      <c r="Q18" s="79"/>
      <c r="R18" s="80"/>
      <c r="S18" s="81" t="str">
        <f t="shared" si="0"/>
        <v>　</v>
      </c>
      <c r="T18" s="81"/>
    </row>
    <row r="19" spans="1:20" ht="27" customHeight="1" x14ac:dyDescent="0.15">
      <c r="A19" s="39">
        <v>7</v>
      </c>
      <c r="B19" s="76" t="s">
        <v>8</v>
      </c>
      <c r="C19" s="76"/>
      <c r="D19" s="76"/>
      <c r="E19" s="76"/>
      <c r="F19" s="77"/>
      <c r="G19" s="77"/>
      <c r="H19" s="77"/>
      <c r="I19" s="77"/>
      <c r="J19" s="77"/>
      <c r="K19" s="52"/>
      <c r="L19" s="52"/>
      <c r="M19" s="78"/>
      <c r="N19" s="78"/>
      <c r="O19" s="79"/>
      <c r="P19" s="79"/>
      <c r="Q19" s="79"/>
      <c r="R19" s="80"/>
      <c r="S19" s="81" t="str">
        <f t="shared" si="0"/>
        <v>　</v>
      </c>
      <c r="T19" s="81"/>
    </row>
    <row r="20" spans="1:20" ht="27" customHeight="1" x14ac:dyDescent="0.15">
      <c r="A20" s="39">
        <v>8</v>
      </c>
      <c r="B20" s="76" t="s">
        <v>9</v>
      </c>
      <c r="C20" s="76"/>
      <c r="D20" s="76"/>
      <c r="E20" s="76"/>
      <c r="F20" s="77"/>
      <c r="G20" s="77"/>
      <c r="H20" s="77"/>
      <c r="I20" s="77"/>
      <c r="J20" s="77"/>
      <c r="K20" s="52"/>
      <c r="L20" s="52"/>
      <c r="M20" s="78"/>
      <c r="N20" s="78"/>
      <c r="O20" s="79"/>
      <c r="P20" s="79"/>
      <c r="Q20" s="79"/>
      <c r="R20" s="80"/>
      <c r="S20" s="81" t="str">
        <f t="shared" si="0"/>
        <v>　</v>
      </c>
      <c r="T20" s="81"/>
    </row>
    <row r="21" spans="1:20" ht="27" customHeight="1" x14ac:dyDescent="0.15">
      <c r="A21" s="39">
        <v>9</v>
      </c>
      <c r="B21" s="76" t="s">
        <v>10</v>
      </c>
      <c r="C21" s="76"/>
      <c r="D21" s="76"/>
      <c r="E21" s="76"/>
      <c r="F21" s="77"/>
      <c r="G21" s="77"/>
      <c r="H21" s="77"/>
      <c r="I21" s="77"/>
      <c r="J21" s="77"/>
      <c r="K21" s="52"/>
      <c r="L21" s="52"/>
      <c r="M21" s="78"/>
      <c r="N21" s="78"/>
      <c r="O21" s="79"/>
      <c r="P21" s="79"/>
      <c r="Q21" s="79"/>
      <c r="R21" s="80"/>
      <c r="S21" s="81" t="str">
        <f t="shared" si="0"/>
        <v>　</v>
      </c>
      <c r="T21" s="81"/>
    </row>
    <row r="22" spans="1:20" ht="27" customHeight="1" x14ac:dyDescent="0.15">
      <c r="A22" s="39">
        <v>10</v>
      </c>
      <c r="B22" s="76" t="s">
        <v>11</v>
      </c>
      <c r="C22" s="76"/>
      <c r="D22" s="76"/>
      <c r="E22" s="76"/>
      <c r="F22" s="77"/>
      <c r="G22" s="77"/>
      <c r="H22" s="77"/>
      <c r="I22" s="77"/>
      <c r="J22" s="77"/>
      <c r="K22" s="52"/>
      <c r="L22" s="52"/>
      <c r="M22" s="78"/>
      <c r="N22" s="78"/>
      <c r="O22" s="79"/>
      <c r="P22" s="79"/>
      <c r="Q22" s="79"/>
      <c r="R22" s="80"/>
      <c r="S22" s="81" t="str">
        <f t="shared" si="0"/>
        <v>　</v>
      </c>
      <c r="T22" s="81"/>
    </row>
    <row r="23" spans="1:20" ht="27" customHeight="1" x14ac:dyDescent="0.15">
      <c r="A23" s="39">
        <v>11</v>
      </c>
      <c r="B23" s="76" t="s">
        <v>12</v>
      </c>
      <c r="C23" s="76"/>
      <c r="D23" s="76"/>
      <c r="E23" s="76"/>
      <c r="F23" s="77"/>
      <c r="G23" s="77"/>
      <c r="H23" s="77"/>
      <c r="I23" s="77"/>
      <c r="J23" s="77"/>
      <c r="K23" s="52"/>
      <c r="L23" s="52"/>
      <c r="M23" s="78"/>
      <c r="N23" s="78"/>
      <c r="O23" s="79"/>
      <c r="P23" s="79"/>
      <c r="Q23" s="79"/>
      <c r="R23" s="80"/>
      <c r="S23" s="81" t="str">
        <f t="shared" si="0"/>
        <v>　</v>
      </c>
      <c r="T23" s="81"/>
    </row>
    <row r="24" spans="1:20" ht="27" customHeight="1" x14ac:dyDescent="0.15">
      <c r="A24" s="39">
        <v>12</v>
      </c>
      <c r="B24" s="76" t="s">
        <v>52</v>
      </c>
      <c r="C24" s="76"/>
      <c r="D24" s="76"/>
      <c r="E24" s="76"/>
      <c r="F24" s="77"/>
      <c r="G24" s="77"/>
      <c r="H24" s="77"/>
      <c r="I24" s="77"/>
      <c r="J24" s="77"/>
      <c r="K24" s="52"/>
      <c r="L24" s="52"/>
      <c r="M24" s="78"/>
      <c r="N24" s="78"/>
      <c r="O24" s="79"/>
      <c r="P24" s="79"/>
      <c r="Q24" s="79"/>
      <c r="R24" s="80"/>
      <c r="S24" s="81" t="str">
        <f t="shared" si="0"/>
        <v>　</v>
      </c>
      <c r="T24" s="81"/>
    </row>
    <row r="25" spans="1:20" ht="27" customHeight="1" thickBot="1" x14ac:dyDescent="0.2">
      <c r="A25" s="64" t="s">
        <v>50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6"/>
      <c r="S25" s="27">
        <f>SUM(S12:S24)+SUM(S29:S31)</f>
        <v>0</v>
      </c>
      <c r="T25" s="12"/>
    </row>
    <row r="26" spans="1:20" ht="27" customHeight="1" thickTop="1" thickBot="1" x14ac:dyDescent="0.2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27"/>
      <c r="T26" s="12"/>
    </row>
    <row r="27" spans="1:20" ht="27" customHeight="1" thickTop="1" x14ac:dyDescent="0.15">
      <c r="A27" s="70" t="s">
        <v>75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  <c r="S27" s="27"/>
      <c r="T27" s="12"/>
    </row>
    <row r="28" spans="1:20" ht="27" customHeight="1" x14ac:dyDescent="0.15">
      <c r="A28" s="73" t="s">
        <v>0</v>
      </c>
      <c r="B28" s="74"/>
      <c r="C28" s="74"/>
      <c r="D28" s="74"/>
      <c r="E28" s="74"/>
      <c r="F28" s="74" t="s">
        <v>49</v>
      </c>
      <c r="G28" s="74"/>
      <c r="H28" s="74" t="s">
        <v>72</v>
      </c>
      <c r="I28" s="74"/>
      <c r="J28" s="74" t="s">
        <v>0</v>
      </c>
      <c r="K28" s="74"/>
      <c r="L28" s="74"/>
      <c r="M28" s="74"/>
      <c r="N28" s="74"/>
      <c r="O28" s="74" t="s">
        <v>49</v>
      </c>
      <c r="P28" s="74"/>
      <c r="Q28" s="74" t="s">
        <v>72</v>
      </c>
      <c r="R28" s="75"/>
      <c r="S28" s="28"/>
    </row>
    <row r="29" spans="1:20" ht="27" customHeight="1" x14ac:dyDescent="0.15">
      <c r="A29" s="59"/>
      <c r="B29" s="60"/>
      <c r="C29" s="60"/>
      <c r="D29" s="60"/>
      <c r="E29" s="60"/>
      <c r="F29" s="52"/>
      <c r="G29" s="52"/>
      <c r="H29" s="53" t="s">
        <v>73</v>
      </c>
      <c r="I29" s="53"/>
      <c r="J29" s="61"/>
      <c r="K29" s="50"/>
      <c r="L29" s="50"/>
      <c r="M29" s="50"/>
      <c r="N29" s="51"/>
      <c r="O29" s="52"/>
      <c r="P29" s="52"/>
      <c r="Q29" s="62" t="s">
        <v>73</v>
      </c>
      <c r="R29" s="63"/>
      <c r="S29" s="26" t="str">
        <f>IF(OR(H29=$AJ$6,Q29=$AJ$6,H29=$AJ$7,Q29=$AJ$7,H29=$AM$6,Q29=$AM$6,H29=$AM$7,Q29=$AM$7,H29=$AM$8,Q29=$AM$8),1," ")</f>
        <v xml:space="preserve"> </v>
      </c>
    </row>
    <row r="30" spans="1:20" ht="27" customHeight="1" x14ac:dyDescent="0.15">
      <c r="A30" s="49"/>
      <c r="B30" s="50"/>
      <c r="C30" s="50"/>
      <c r="D30" s="50"/>
      <c r="E30" s="51"/>
      <c r="F30" s="52"/>
      <c r="G30" s="52"/>
      <c r="H30" s="53" t="s">
        <v>73</v>
      </c>
      <c r="I30" s="53"/>
      <c r="J30" s="54"/>
      <c r="K30" s="55"/>
      <c r="L30" s="55"/>
      <c r="M30" s="55"/>
      <c r="N30" s="56"/>
      <c r="O30" s="57"/>
      <c r="P30" s="57"/>
      <c r="Q30" s="53" t="s">
        <v>73</v>
      </c>
      <c r="R30" s="58"/>
      <c r="S30" s="26" t="str">
        <f t="shared" ref="S30:S31" si="1">IF(OR(H30=$AJ$6,Q30=$AJ$6,H30=$AJ$7,Q30=$AJ$7,H30=$AM$6,Q30=$AM$6,H30=$AM$7,Q30=$AM$7,H30=$AM$8,Q30=$AM$8),1," ")</f>
        <v xml:space="preserve"> </v>
      </c>
    </row>
    <row r="31" spans="1:20" ht="27" customHeight="1" thickBot="1" x14ac:dyDescent="0.2">
      <c r="A31" s="42"/>
      <c r="B31" s="43"/>
      <c r="C31" s="43"/>
      <c r="D31" s="43"/>
      <c r="E31" s="44"/>
      <c r="F31" s="45"/>
      <c r="G31" s="45"/>
      <c r="H31" s="46" t="s">
        <v>73</v>
      </c>
      <c r="I31" s="46"/>
      <c r="J31" s="47"/>
      <c r="K31" s="47"/>
      <c r="L31" s="47"/>
      <c r="M31" s="47"/>
      <c r="N31" s="47"/>
      <c r="O31" s="45"/>
      <c r="P31" s="45"/>
      <c r="Q31" s="46" t="s">
        <v>73</v>
      </c>
      <c r="R31" s="48"/>
      <c r="S31" s="26" t="str">
        <f t="shared" si="1"/>
        <v xml:space="preserve"> </v>
      </c>
    </row>
    <row r="32" spans="1:20" ht="28.5" customHeight="1" thickTop="1" x14ac:dyDescent="0.15">
      <c r="A32" s="40"/>
    </row>
    <row r="33" spans="1:1" ht="28.5" customHeight="1" x14ac:dyDescent="0.15">
      <c r="A33" s="40"/>
    </row>
    <row r="34" spans="1:1" ht="28.5" customHeight="1" x14ac:dyDescent="0.15">
      <c r="A34" s="40"/>
    </row>
    <row r="35" spans="1:1" ht="28.5" customHeight="1" x14ac:dyDescent="0.15">
      <c r="A35" s="40"/>
    </row>
    <row r="36" spans="1:1" ht="28.5" customHeight="1" x14ac:dyDescent="0.15">
      <c r="A36" s="40"/>
    </row>
    <row r="37" spans="1:1" ht="28.5" customHeight="1" x14ac:dyDescent="0.15">
      <c r="A37" s="40"/>
    </row>
    <row r="38" spans="1:1" ht="28.5" customHeight="1" x14ac:dyDescent="0.15">
      <c r="A38" s="40"/>
    </row>
    <row r="39" spans="1:1" ht="28.5" customHeight="1" x14ac:dyDescent="0.15">
      <c r="A39" s="40"/>
    </row>
    <row r="40" spans="1:1" ht="28.5" customHeight="1" x14ac:dyDescent="0.15"/>
  </sheetData>
  <sheetProtection algorithmName="SHA-512" hashValue="pSeca2qnZrqBgoS5Rc5p6HkpDzXoxmzD2JPmcF0yMtcdF0GFJDpkFpjUtY9SeGLnvQoYTnn4gfXSa49YGfW0AQ==" saltValue="feN35t0Ppd2uIAavjq7BAg==" spinCount="100000" sheet="1" objects="1" scenarios="1"/>
  <mergeCells count="139">
    <mergeCell ref="A1:R1"/>
    <mergeCell ref="A2:B2"/>
    <mergeCell ref="C2:D2"/>
    <mergeCell ref="A3:D3"/>
    <mergeCell ref="E3:I3"/>
    <mergeCell ref="J3:M3"/>
    <mergeCell ref="N3:R3"/>
    <mergeCell ref="V6:AE7"/>
    <mergeCell ref="A7:D8"/>
    <mergeCell ref="E7:I8"/>
    <mergeCell ref="J7:K8"/>
    <mergeCell ref="L7:M8"/>
    <mergeCell ref="N7:O7"/>
    <mergeCell ref="A4:D4"/>
    <mergeCell ref="E4:I4"/>
    <mergeCell ref="J4:M4"/>
    <mergeCell ref="N4:R4"/>
    <mergeCell ref="A5:D5"/>
    <mergeCell ref="E5:I5"/>
    <mergeCell ref="J5:M5"/>
    <mergeCell ref="N5:R5"/>
    <mergeCell ref="P7:R7"/>
    <mergeCell ref="N8:O8"/>
    <mergeCell ref="P8:R8"/>
    <mergeCell ref="A9:D9"/>
    <mergeCell ref="E9:R9"/>
    <mergeCell ref="A10:C10"/>
    <mergeCell ref="D10:O10"/>
    <mergeCell ref="P10:R10"/>
    <mergeCell ref="A6:D6"/>
    <mergeCell ref="E6:I6"/>
    <mergeCell ref="J6:M6"/>
    <mergeCell ref="N6:R6"/>
    <mergeCell ref="S12:T12"/>
    <mergeCell ref="B13:E13"/>
    <mergeCell ref="F13:J13"/>
    <mergeCell ref="K13:L13"/>
    <mergeCell ref="M13:N13"/>
    <mergeCell ref="O13:R13"/>
    <mergeCell ref="S13:T13"/>
    <mergeCell ref="B11:E11"/>
    <mergeCell ref="F11:J11"/>
    <mergeCell ref="K11:L11"/>
    <mergeCell ref="M11:N11"/>
    <mergeCell ref="O11:R11"/>
    <mergeCell ref="B12:E12"/>
    <mergeCell ref="F12:J12"/>
    <mergeCell ref="K12:L12"/>
    <mergeCell ref="M12:N12"/>
    <mergeCell ref="O12:R12"/>
    <mergeCell ref="B15:E15"/>
    <mergeCell ref="F15:J15"/>
    <mergeCell ref="K15:L15"/>
    <mergeCell ref="M15:N15"/>
    <mergeCell ref="O15:R15"/>
    <mergeCell ref="S15:T15"/>
    <mergeCell ref="B14:E14"/>
    <mergeCell ref="F14:J14"/>
    <mergeCell ref="K14:L14"/>
    <mergeCell ref="M14:N14"/>
    <mergeCell ref="O14:R14"/>
    <mergeCell ref="S14:T14"/>
    <mergeCell ref="B18:E18"/>
    <mergeCell ref="F18:J18"/>
    <mergeCell ref="K18:L18"/>
    <mergeCell ref="M18:N18"/>
    <mergeCell ref="O18:R18"/>
    <mergeCell ref="S18:T18"/>
    <mergeCell ref="A16:R16"/>
    <mergeCell ref="S16:T16"/>
    <mergeCell ref="B17:E17"/>
    <mergeCell ref="F17:J17"/>
    <mergeCell ref="K17:L17"/>
    <mergeCell ref="M17:N17"/>
    <mergeCell ref="O17:R17"/>
    <mergeCell ref="S17:T17"/>
    <mergeCell ref="B20:E20"/>
    <mergeCell ref="F20:J20"/>
    <mergeCell ref="K20:L20"/>
    <mergeCell ref="M20:N20"/>
    <mergeCell ref="O20:R20"/>
    <mergeCell ref="S20:T20"/>
    <mergeCell ref="B19:E19"/>
    <mergeCell ref="F19:J19"/>
    <mergeCell ref="K19:L19"/>
    <mergeCell ref="M19:N19"/>
    <mergeCell ref="O19:R19"/>
    <mergeCell ref="S19:T19"/>
    <mergeCell ref="B22:E22"/>
    <mergeCell ref="F22:J22"/>
    <mergeCell ref="K22:L22"/>
    <mergeCell ref="M22:N22"/>
    <mergeCell ref="O22:R22"/>
    <mergeCell ref="S22:T22"/>
    <mergeCell ref="B21:E21"/>
    <mergeCell ref="F21:J21"/>
    <mergeCell ref="K21:L21"/>
    <mergeCell ref="M21:N21"/>
    <mergeCell ref="O21:R21"/>
    <mergeCell ref="S21:T21"/>
    <mergeCell ref="B24:E24"/>
    <mergeCell ref="F24:J24"/>
    <mergeCell ref="K24:L24"/>
    <mergeCell ref="M24:N24"/>
    <mergeCell ref="O24:R24"/>
    <mergeCell ref="S24:T24"/>
    <mergeCell ref="B23:E23"/>
    <mergeCell ref="F23:J23"/>
    <mergeCell ref="K23:L23"/>
    <mergeCell ref="M23:N23"/>
    <mergeCell ref="O23:R23"/>
    <mergeCell ref="S23:T23"/>
    <mergeCell ref="A29:E29"/>
    <mergeCell ref="F29:G29"/>
    <mergeCell ref="H29:I29"/>
    <mergeCell ref="J29:N29"/>
    <mergeCell ref="O29:P29"/>
    <mergeCell ref="Q29:R29"/>
    <mergeCell ref="A25:R25"/>
    <mergeCell ref="A26:R26"/>
    <mergeCell ref="A27:R27"/>
    <mergeCell ref="A28:E28"/>
    <mergeCell ref="F28:G28"/>
    <mergeCell ref="H28:I28"/>
    <mergeCell ref="J28:N28"/>
    <mergeCell ref="O28:P28"/>
    <mergeCell ref="Q28:R28"/>
    <mergeCell ref="A31:E31"/>
    <mergeCell ref="F31:G31"/>
    <mergeCell ref="H31:I31"/>
    <mergeCell ref="J31:N31"/>
    <mergeCell ref="O31:P31"/>
    <mergeCell ref="Q31:R31"/>
    <mergeCell ref="A30:E30"/>
    <mergeCell ref="F30:G30"/>
    <mergeCell ref="H30:I30"/>
    <mergeCell ref="J30:N30"/>
    <mergeCell ref="O30:P30"/>
    <mergeCell ref="Q30:R30"/>
  </mergeCells>
  <phoneticPr fontId="2"/>
  <conditionalFormatting sqref="A29:E31">
    <cfRule type="expression" dxfId="40" priority="9">
      <formula>$H29=$AJ$7</formula>
    </cfRule>
    <cfRule type="expression" dxfId="39" priority="10">
      <formula>$H29=$AJ$6</formula>
    </cfRule>
  </conditionalFormatting>
  <conditionalFormatting sqref="D10:O10">
    <cfRule type="expression" dxfId="38" priority="14">
      <formula>$S$25&gt;0</formula>
    </cfRule>
  </conditionalFormatting>
  <conditionalFormatting sqref="F12:J15">
    <cfRule type="expression" dxfId="37" priority="12">
      <formula>$M12=$AJ$4</formula>
    </cfRule>
    <cfRule type="expression" dxfId="36" priority="13">
      <formula>$M12=$AJ$5</formula>
    </cfRule>
  </conditionalFormatting>
  <conditionalFormatting sqref="F17:J24">
    <cfRule type="expression" dxfId="35" priority="18">
      <formula>M17=$AJ$4</formula>
    </cfRule>
    <cfRule type="expression" dxfId="34" priority="19">
      <formula>M17=$AJ$5</formula>
    </cfRule>
  </conditionalFormatting>
  <conditionalFormatting sqref="F18:J18">
    <cfRule type="expression" dxfId="33" priority="16">
      <formula>$M$18=$AJ$5</formula>
    </cfRule>
    <cfRule type="expression" dxfId="32" priority="17">
      <formula>$M$18=$AJ$4</formula>
    </cfRule>
  </conditionalFormatting>
  <conditionalFormatting sqref="J2">
    <cfRule type="expression" dxfId="31" priority="11">
      <formula>$J$2="土"</formula>
    </cfRule>
    <cfRule type="expression" dxfId="30" priority="15">
      <formula>$J$2="日"</formula>
    </cfRule>
  </conditionalFormatting>
  <conditionalFormatting sqref="J29:N31">
    <cfRule type="expression" dxfId="29" priority="7">
      <formula>$Q29=$AJ$6</formula>
    </cfRule>
    <cfRule type="expression" dxfId="28" priority="8">
      <formula>$Q29=$AJ$7</formula>
    </cfRule>
  </conditionalFormatting>
  <dataValidations count="7">
    <dataValidation type="list" allowBlank="1" showInputMessage="1" showErrorMessage="1" sqref="C2:D2" xr:uid="{4B03E954-29A7-4EB9-8A0A-39A3866046B8}">
      <formula1>"2026,2027"</formula1>
    </dataValidation>
    <dataValidation type="list" allowBlank="1" showInputMessage="1" showErrorMessage="1" sqref="M12:M15 M17:M24" xr:uid="{61279988-A6DE-4649-92E6-F3F37F785A64}">
      <formula1>"追加,同日内変更"</formula1>
    </dataValidation>
    <dataValidation type="list" showInputMessage="1" showErrorMessage="1" sqref="H29:I31 Q29:R31" xr:uid="{3AA4E4CD-EF14-41AE-A328-DF4BB8F338F8}">
      <formula1>"　,別日に変更,日程調整中"</formula1>
    </dataValidation>
    <dataValidation imeMode="halfAlpha" allowBlank="1" showInputMessage="1" showErrorMessage="1" sqref="K12:L15 K17:L24 O29:P31 F29:G31 L2 N2 P2 R2 H2 F2" xr:uid="{1E116457-BDD8-4541-9C38-7C19B99B8F61}"/>
    <dataValidation imeMode="halfKatakana" allowBlank="1" showInputMessage="1" showErrorMessage="1" sqref="P7:R7" xr:uid="{3E366B87-432B-421F-8552-BE23FA360F88}"/>
    <dataValidation imeMode="on" allowBlank="1" showInputMessage="1" showErrorMessage="1" sqref="E3:I6 N3:R6 P8:R8 L7:M8 E9:R9 O12:R15 O17:R24" xr:uid="{90517DB1-9921-4746-A29F-3D9D30DF03F1}"/>
    <dataValidation imeMode="fullKatakana" allowBlank="1" showInputMessage="1" showErrorMessage="1" sqref="F12:J15 F17:J24 A29:E31 J29:N31" xr:uid="{8FB381B0-AB6A-4607-9479-BA60E8224B89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Header>&amp;R&amp;"BIZ UDPゴシック,標準"&amp;12&amp;D　&amp;T</oddHeader>
  </headerFooter>
  <colBreaks count="1" manualBreakCount="1">
    <brk id="18" max="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3C3A-073B-413F-9CD8-8AB448DA8470}">
  <sheetPr codeName="Sheet5">
    <tabColor theme="4" tint="-0.249977111117893"/>
    <pageSetUpPr fitToPage="1"/>
  </sheetPr>
  <dimension ref="A1:AM40"/>
  <sheetViews>
    <sheetView view="pageBreakPreview" zoomScale="85" zoomScaleNormal="100" zoomScaleSheetLayoutView="85" workbookViewId="0">
      <selection sqref="A1:R1"/>
    </sheetView>
  </sheetViews>
  <sheetFormatPr defaultColWidth="5.42578125" defaultRowHeight="36.75" customHeight="1" x14ac:dyDescent="0.15"/>
  <cols>
    <col min="1" max="1" width="6" style="25" customWidth="1"/>
    <col min="2" max="18" width="6" customWidth="1"/>
    <col min="19" max="19" width="5.42578125" customWidth="1"/>
    <col min="20" max="20" width="0.140625" customWidth="1"/>
    <col min="21" max="21" width="6" customWidth="1"/>
    <col min="22" max="22" width="5.42578125" customWidth="1"/>
    <col min="23" max="23" width="8.7109375" bestFit="1" customWidth="1"/>
    <col min="25" max="25" width="9" customWidth="1"/>
    <col min="26" max="26" width="5.5703125" customWidth="1"/>
    <col min="32" max="32" width="8.7109375" bestFit="1" customWidth="1"/>
    <col min="33" max="33" width="5.42578125" customWidth="1"/>
    <col min="37" max="38" width="6.7109375" bestFit="1" customWidth="1"/>
  </cols>
  <sheetData>
    <row r="1" spans="1:39" ht="33.75" customHeight="1" thickTop="1" x14ac:dyDescent="0.65">
      <c r="A1" s="99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W1" s="1">
        <f>IF(F2=1,12,IF(F2="","",F2-1))</f>
        <v>9</v>
      </c>
      <c r="X1" s="2" t="s">
        <v>22</v>
      </c>
      <c r="Y1" s="1">
        <f>IF(F2="","",IF(H2&gt;15,"末",IF(F2=12,16,IF(F2=6,17,15))))</f>
        <v>15</v>
      </c>
      <c r="Z1" s="2" t="s">
        <v>20</v>
      </c>
      <c r="AA1" s="2" t="s">
        <v>40</v>
      </c>
      <c r="AB1" s="2"/>
      <c r="AC1" s="2"/>
      <c r="AD1" s="2"/>
      <c r="AE1" s="3"/>
      <c r="AF1" s="3"/>
      <c r="AG1" s="3"/>
      <c r="AI1" s="15"/>
      <c r="AJ1" s="15"/>
      <c r="AK1" s="15"/>
    </row>
    <row r="2" spans="1:39" s="16" customFormat="1" ht="33" customHeight="1" x14ac:dyDescent="0.15">
      <c r="A2" s="102" t="s">
        <v>32</v>
      </c>
      <c r="B2" s="103"/>
      <c r="C2" s="104">
        <v>2026</v>
      </c>
      <c r="D2" s="105"/>
      <c r="E2" s="29" t="s">
        <v>26</v>
      </c>
      <c r="F2" s="36">
        <v>10</v>
      </c>
      <c r="G2" s="29" t="s">
        <v>22</v>
      </c>
      <c r="H2" s="36">
        <v>14</v>
      </c>
      <c r="I2" s="31" t="s">
        <v>20</v>
      </c>
      <c r="J2" s="32" t="str">
        <f>IF(H2="","",TEXT(DATE(C2,F2,H2),"aaa"))</f>
        <v>水</v>
      </c>
      <c r="K2" s="35" t="s">
        <v>21</v>
      </c>
      <c r="L2" s="36">
        <v>10</v>
      </c>
      <c r="M2" s="33" t="s">
        <v>18</v>
      </c>
      <c r="N2" s="36">
        <v>0</v>
      </c>
      <c r="O2" s="33" t="s">
        <v>19</v>
      </c>
      <c r="P2" s="36">
        <v>15</v>
      </c>
      <c r="Q2" s="33" t="s">
        <v>18</v>
      </c>
      <c r="R2" s="37">
        <v>0</v>
      </c>
      <c r="T2" s="4"/>
      <c r="U2" s="38" t="str">
        <f>IF(L2=""," ",IF(L2&gt;=10,"　","開始時刻が10時前の場合、kd_ts@hcts.co.jpへご連絡ください"))</f>
        <v>　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17"/>
      <c r="AJ2" s="18">
        <f>IF(P2=17,1,0)</f>
        <v>0</v>
      </c>
      <c r="AK2" s="17">
        <f>IF(R2&gt;0,1,0)</f>
        <v>0</v>
      </c>
      <c r="AL2" s="19">
        <f>SUM(AJ2:AK2)</f>
        <v>0</v>
      </c>
    </row>
    <row r="3" spans="1:39" ht="32.25" customHeight="1" x14ac:dyDescent="0.15">
      <c r="A3" s="106" t="s">
        <v>17</v>
      </c>
      <c r="B3" s="107"/>
      <c r="C3" s="107"/>
      <c r="D3" s="107"/>
      <c r="E3" s="76" t="s">
        <v>53</v>
      </c>
      <c r="F3" s="76"/>
      <c r="G3" s="76"/>
      <c r="H3" s="76"/>
      <c r="I3" s="76"/>
      <c r="J3" s="107" t="s">
        <v>23</v>
      </c>
      <c r="K3" s="107"/>
      <c r="L3" s="107"/>
      <c r="M3" s="107"/>
      <c r="N3" s="112" t="s">
        <v>54</v>
      </c>
      <c r="O3" s="112"/>
      <c r="P3" s="112"/>
      <c r="Q3" s="112"/>
      <c r="R3" s="113"/>
      <c r="U3" s="14" t="str">
        <f>IF(P2&gt;17,"最終開始時刻が17時以降の場合、kd_ts@hcts.co.jpへご連絡ください",IF(AL2&gt;1,"終了時刻が17時以降の場合、kd_ts@hcts.co.jpへご連絡ください",""))</f>
        <v/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I3" s="15"/>
      <c r="AJ3" s="15"/>
      <c r="AK3" s="15"/>
    </row>
    <row r="4" spans="1:39" s="6" customFormat="1" ht="32.25" customHeight="1" x14ac:dyDescent="0.15">
      <c r="A4" s="106" t="s">
        <v>33</v>
      </c>
      <c r="B4" s="107"/>
      <c r="C4" s="107"/>
      <c r="D4" s="107"/>
      <c r="E4" s="76" t="s">
        <v>41</v>
      </c>
      <c r="F4" s="76"/>
      <c r="G4" s="76"/>
      <c r="H4" s="76"/>
      <c r="I4" s="76"/>
      <c r="J4" s="107" t="s">
        <v>34</v>
      </c>
      <c r="K4" s="107"/>
      <c r="L4" s="107"/>
      <c r="M4" s="107"/>
      <c r="N4" s="76" t="s">
        <v>55</v>
      </c>
      <c r="O4" s="76"/>
      <c r="P4" s="76"/>
      <c r="Q4" s="76"/>
      <c r="R4" s="114"/>
      <c r="T4" s="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7"/>
      <c r="AG4" s="7"/>
      <c r="AH4" s="7"/>
      <c r="AI4" s="21"/>
      <c r="AJ4" s="18" t="s">
        <v>25</v>
      </c>
      <c r="AK4" s="21"/>
    </row>
    <row r="5" spans="1:39" s="6" customFormat="1" ht="32.25" customHeight="1" x14ac:dyDescent="0.15">
      <c r="A5" s="88" t="s">
        <v>35</v>
      </c>
      <c r="B5" s="89"/>
      <c r="C5" s="89"/>
      <c r="D5" s="89"/>
      <c r="E5" s="76" t="s">
        <v>62</v>
      </c>
      <c r="F5" s="76"/>
      <c r="G5" s="76"/>
      <c r="H5" s="76"/>
      <c r="I5" s="76"/>
      <c r="J5" s="89" t="s">
        <v>15</v>
      </c>
      <c r="K5" s="89"/>
      <c r="L5" s="89"/>
      <c r="M5" s="89"/>
      <c r="N5" s="112" t="s">
        <v>56</v>
      </c>
      <c r="O5" s="112"/>
      <c r="P5" s="112"/>
      <c r="Q5" s="112"/>
      <c r="R5" s="113"/>
      <c r="U5" s="7"/>
      <c r="V5" s="7"/>
      <c r="W5" s="8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21"/>
      <c r="AJ5" s="18" t="s">
        <v>30</v>
      </c>
      <c r="AK5" s="21"/>
    </row>
    <row r="6" spans="1:39" s="6" customFormat="1" ht="32.25" customHeight="1" x14ac:dyDescent="0.15">
      <c r="A6" s="88" t="s">
        <v>43</v>
      </c>
      <c r="B6" s="89"/>
      <c r="C6" s="89"/>
      <c r="D6" s="89"/>
      <c r="E6" s="117"/>
      <c r="F6" s="117"/>
      <c r="G6" s="117"/>
      <c r="H6" s="117"/>
      <c r="I6" s="117"/>
      <c r="J6" s="89" t="s">
        <v>16</v>
      </c>
      <c r="K6" s="89"/>
      <c r="L6" s="89"/>
      <c r="M6" s="89"/>
      <c r="N6" s="118"/>
      <c r="O6" s="118"/>
      <c r="P6" s="118"/>
      <c r="Q6" s="118"/>
      <c r="R6" s="119"/>
      <c r="U6" s="7"/>
      <c r="V6" s="110" t="s">
        <v>39</v>
      </c>
      <c r="W6" s="110"/>
      <c r="X6" s="110"/>
      <c r="Y6" s="110"/>
      <c r="Z6" s="110"/>
      <c r="AA6" s="110"/>
      <c r="AB6" s="110"/>
      <c r="AC6" s="110"/>
      <c r="AD6" s="110"/>
      <c r="AE6" s="110"/>
      <c r="AF6" s="13"/>
      <c r="AG6" s="22"/>
      <c r="AH6" s="22"/>
      <c r="AI6" s="23"/>
      <c r="AJ6" s="18" t="s">
        <v>31</v>
      </c>
      <c r="AK6" s="21"/>
      <c r="AM6" s="18"/>
    </row>
    <row r="7" spans="1:39" s="6" customFormat="1" ht="32.25" customHeight="1" x14ac:dyDescent="0.15">
      <c r="A7" s="88" t="s">
        <v>45</v>
      </c>
      <c r="B7" s="89"/>
      <c r="C7" s="89"/>
      <c r="D7" s="89"/>
      <c r="E7" s="76" t="s">
        <v>57</v>
      </c>
      <c r="F7" s="76"/>
      <c r="G7" s="76"/>
      <c r="H7" s="76"/>
      <c r="I7" s="76"/>
      <c r="J7" s="89" t="s">
        <v>44</v>
      </c>
      <c r="K7" s="107"/>
      <c r="L7" s="76" t="s">
        <v>58</v>
      </c>
      <c r="M7" s="76"/>
      <c r="N7" s="107" t="s">
        <v>36</v>
      </c>
      <c r="O7" s="107"/>
      <c r="P7" s="76" t="s">
        <v>60</v>
      </c>
      <c r="Q7" s="76"/>
      <c r="R7" s="114"/>
      <c r="U7" s="7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3"/>
      <c r="AG7" s="13"/>
      <c r="AH7" s="22"/>
      <c r="AI7" s="23"/>
      <c r="AJ7" s="18" t="s">
        <v>74</v>
      </c>
      <c r="AK7" s="21"/>
      <c r="AM7" s="18"/>
    </row>
    <row r="8" spans="1:39" s="6" customFormat="1" ht="32.25" customHeight="1" x14ac:dyDescent="0.15">
      <c r="A8" s="88"/>
      <c r="B8" s="89"/>
      <c r="C8" s="89"/>
      <c r="D8" s="89"/>
      <c r="E8" s="76"/>
      <c r="F8" s="76"/>
      <c r="G8" s="76"/>
      <c r="H8" s="76"/>
      <c r="I8" s="76"/>
      <c r="J8" s="107"/>
      <c r="K8" s="107"/>
      <c r="L8" s="76"/>
      <c r="M8" s="76"/>
      <c r="N8" s="107" t="s">
        <v>14</v>
      </c>
      <c r="O8" s="107"/>
      <c r="P8" s="76" t="s">
        <v>59</v>
      </c>
      <c r="Q8" s="76"/>
      <c r="R8" s="114"/>
      <c r="U8" s="7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7"/>
      <c r="AI8" s="21"/>
      <c r="AJ8" s="24" t="s">
        <v>27</v>
      </c>
      <c r="AK8" s="21"/>
      <c r="AM8" s="18"/>
    </row>
    <row r="9" spans="1:39" s="16" customFormat="1" ht="63" customHeight="1" x14ac:dyDescent="0.15">
      <c r="A9" s="88" t="s">
        <v>4</v>
      </c>
      <c r="B9" s="89"/>
      <c r="C9" s="89"/>
      <c r="D9" s="89"/>
      <c r="E9" s="115" t="s">
        <v>61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6"/>
      <c r="S9" s="6"/>
      <c r="T9" s="6"/>
      <c r="U9" s="7"/>
      <c r="V9" s="7"/>
      <c r="W9" s="7"/>
      <c r="X9" s="7"/>
      <c r="Y9" s="7"/>
      <c r="Z9" s="7"/>
      <c r="AA9" s="7"/>
      <c r="AB9" s="7"/>
      <c r="AC9" s="7"/>
      <c r="AD9" s="5"/>
      <c r="AE9" s="5"/>
      <c r="AF9" s="5"/>
      <c r="AG9" s="5"/>
      <c r="AH9" s="5"/>
      <c r="AI9" s="17"/>
      <c r="AJ9" s="18" t="s">
        <v>28</v>
      </c>
      <c r="AK9" s="17"/>
    </row>
    <row r="10" spans="1:39" s="6" customFormat="1" ht="33.75" customHeight="1" x14ac:dyDescent="0.15">
      <c r="A10" s="92" t="s">
        <v>29</v>
      </c>
      <c r="B10" s="93"/>
      <c r="C10" s="93"/>
      <c r="D10" s="94" t="str">
        <f>RIGHT(C2,2)&amp;TEXT($F$2,"00")&amp;TEXT(H2,"00")&amp;E3&amp;"("&amp;N3&amp;")"&amp;IF(S25&gt;0,"【変更】","")</f>
        <v>261014本省支部(●●事務所)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5" t="s">
        <v>71</v>
      </c>
      <c r="Q10" s="95"/>
      <c r="R10" s="96"/>
      <c r="U10" s="7"/>
      <c r="V10" s="7"/>
      <c r="W10" s="7"/>
      <c r="X10" s="9"/>
      <c r="Y10" s="10"/>
      <c r="Z10" s="7"/>
      <c r="AA10" s="7"/>
      <c r="AB10" s="7"/>
      <c r="AC10" s="7"/>
      <c r="AD10" s="7"/>
      <c r="AE10" s="7"/>
      <c r="AG10" s="7"/>
      <c r="AH10" s="7"/>
    </row>
    <row r="11" spans="1:39" ht="27" customHeight="1" x14ac:dyDescent="0.15">
      <c r="A11" s="39" t="s">
        <v>13</v>
      </c>
      <c r="B11" s="74" t="s">
        <v>3</v>
      </c>
      <c r="C11" s="74"/>
      <c r="D11" s="74"/>
      <c r="E11" s="74"/>
      <c r="F11" s="74" t="s">
        <v>0</v>
      </c>
      <c r="G11" s="74"/>
      <c r="H11" s="74"/>
      <c r="I11" s="74"/>
      <c r="J11" s="74"/>
      <c r="K11" s="74" t="s">
        <v>49</v>
      </c>
      <c r="L11" s="74"/>
      <c r="M11" s="74" t="s">
        <v>24</v>
      </c>
      <c r="N11" s="74"/>
      <c r="O11" s="74" t="s">
        <v>1</v>
      </c>
      <c r="P11" s="74"/>
      <c r="Q11" s="74"/>
      <c r="R11" s="75"/>
      <c r="X11" s="11"/>
    </row>
    <row r="12" spans="1:39" ht="29.1" customHeight="1" x14ac:dyDescent="0.15">
      <c r="A12" s="39">
        <v>1</v>
      </c>
      <c r="B12" s="76" t="s">
        <v>51</v>
      </c>
      <c r="C12" s="76"/>
      <c r="D12" s="76"/>
      <c r="E12" s="76"/>
      <c r="F12" s="76" t="s">
        <v>63</v>
      </c>
      <c r="G12" s="76"/>
      <c r="H12" s="76"/>
      <c r="I12" s="76"/>
      <c r="J12" s="76"/>
      <c r="K12" s="120">
        <v>28164</v>
      </c>
      <c r="L12" s="120"/>
      <c r="M12" s="76"/>
      <c r="N12" s="76"/>
      <c r="O12" s="123"/>
      <c r="P12" s="123"/>
      <c r="Q12" s="123"/>
      <c r="R12" s="124"/>
      <c r="S12" s="81" t="str">
        <f>IF($M12=$AJ$4,1,IF($M12=$AJ$5,1,"　"))</f>
        <v>　</v>
      </c>
      <c r="T12" s="81"/>
    </row>
    <row r="13" spans="1:39" ht="29.1" customHeight="1" x14ac:dyDescent="0.15">
      <c r="A13" s="39">
        <v>2</v>
      </c>
      <c r="B13" s="76" t="s">
        <v>37</v>
      </c>
      <c r="C13" s="76"/>
      <c r="D13" s="76"/>
      <c r="E13" s="76"/>
      <c r="F13" s="76" t="s">
        <v>64</v>
      </c>
      <c r="G13" s="76"/>
      <c r="H13" s="76"/>
      <c r="I13" s="76"/>
      <c r="J13" s="76"/>
      <c r="K13" s="120">
        <v>27589</v>
      </c>
      <c r="L13" s="120"/>
      <c r="M13" s="76"/>
      <c r="N13" s="76"/>
      <c r="O13" s="121"/>
      <c r="P13" s="121"/>
      <c r="Q13" s="121"/>
      <c r="R13" s="122"/>
      <c r="S13" s="81" t="str">
        <f t="shared" ref="S13:S24" si="0">IF($M13=$AJ$4,1,IF($M13=$AJ$5,1,"　"))</f>
        <v>　</v>
      </c>
      <c r="T13" s="81"/>
    </row>
    <row r="14" spans="1:39" ht="29.1" customHeight="1" x14ac:dyDescent="0.15">
      <c r="A14" s="39">
        <v>3</v>
      </c>
      <c r="B14" s="76" t="s">
        <v>38</v>
      </c>
      <c r="C14" s="76"/>
      <c r="D14" s="76"/>
      <c r="E14" s="76"/>
      <c r="F14" s="76" t="s">
        <v>65</v>
      </c>
      <c r="G14" s="76"/>
      <c r="H14" s="76"/>
      <c r="I14" s="76"/>
      <c r="J14" s="76"/>
      <c r="K14" s="120">
        <v>25557</v>
      </c>
      <c r="L14" s="120"/>
      <c r="M14" s="76"/>
      <c r="N14" s="76"/>
      <c r="O14" s="121"/>
      <c r="P14" s="121"/>
      <c r="Q14" s="121"/>
      <c r="R14" s="122"/>
      <c r="S14" s="81" t="str">
        <f t="shared" si="0"/>
        <v>　</v>
      </c>
      <c r="T14" s="81"/>
    </row>
    <row r="15" spans="1:39" ht="29.1" customHeight="1" x14ac:dyDescent="0.15">
      <c r="A15" s="39">
        <v>4</v>
      </c>
      <c r="B15" s="76" t="s">
        <v>5</v>
      </c>
      <c r="C15" s="76"/>
      <c r="D15" s="76"/>
      <c r="E15" s="76"/>
      <c r="F15" s="76" t="s">
        <v>66</v>
      </c>
      <c r="G15" s="76"/>
      <c r="H15" s="76"/>
      <c r="I15" s="76"/>
      <c r="J15" s="76"/>
      <c r="K15" s="120">
        <v>25692</v>
      </c>
      <c r="L15" s="120"/>
      <c r="M15" s="76"/>
      <c r="N15" s="76"/>
      <c r="O15" s="121"/>
      <c r="P15" s="121"/>
      <c r="Q15" s="121"/>
      <c r="R15" s="122"/>
      <c r="S15" s="81" t="str">
        <f t="shared" si="0"/>
        <v>　</v>
      </c>
      <c r="T15" s="81"/>
    </row>
    <row r="16" spans="1:39" ht="29.1" customHeight="1" x14ac:dyDescent="0.15">
      <c r="A16" s="82" t="s">
        <v>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1" t="str">
        <f t="shared" si="0"/>
        <v>　</v>
      </c>
      <c r="T16" s="81"/>
    </row>
    <row r="17" spans="1:20" ht="29.1" customHeight="1" x14ac:dyDescent="0.15">
      <c r="A17" s="39">
        <v>5</v>
      </c>
      <c r="B17" s="85" t="s">
        <v>6</v>
      </c>
      <c r="C17" s="85"/>
      <c r="D17" s="85"/>
      <c r="E17" s="85"/>
      <c r="F17" s="76" t="s">
        <v>68</v>
      </c>
      <c r="G17" s="76"/>
      <c r="H17" s="76"/>
      <c r="I17" s="76"/>
      <c r="J17" s="76"/>
      <c r="K17" s="120">
        <v>23026</v>
      </c>
      <c r="L17" s="120"/>
      <c r="M17" s="76"/>
      <c r="N17" s="76"/>
      <c r="O17" s="123"/>
      <c r="P17" s="123"/>
      <c r="Q17" s="123"/>
      <c r="R17" s="124"/>
      <c r="S17" s="81" t="str">
        <f t="shared" si="0"/>
        <v>　</v>
      </c>
      <c r="T17" s="81"/>
    </row>
    <row r="18" spans="1:20" ht="29.1" customHeight="1" x14ac:dyDescent="0.15">
      <c r="A18" s="39">
        <v>6</v>
      </c>
      <c r="B18" s="76" t="s">
        <v>7</v>
      </c>
      <c r="C18" s="76"/>
      <c r="D18" s="76"/>
      <c r="E18" s="76"/>
      <c r="F18" s="76" t="s">
        <v>67</v>
      </c>
      <c r="G18" s="76"/>
      <c r="H18" s="76"/>
      <c r="I18" s="76"/>
      <c r="J18" s="76"/>
      <c r="K18" s="120">
        <v>23015</v>
      </c>
      <c r="L18" s="120"/>
      <c r="M18" s="76"/>
      <c r="N18" s="76"/>
      <c r="O18" s="123"/>
      <c r="P18" s="123"/>
      <c r="Q18" s="123"/>
      <c r="R18" s="124"/>
      <c r="S18" s="81" t="str">
        <f t="shared" si="0"/>
        <v>　</v>
      </c>
      <c r="T18" s="81"/>
    </row>
    <row r="19" spans="1:20" ht="29.1" customHeight="1" x14ac:dyDescent="0.15">
      <c r="A19" s="39">
        <v>7</v>
      </c>
      <c r="B19" s="76" t="s">
        <v>8</v>
      </c>
      <c r="C19" s="76"/>
      <c r="D19" s="76"/>
      <c r="E19" s="76"/>
      <c r="F19" s="76" t="s">
        <v>69</v>
      </c>
      <c r="G19" s="76"/>
      <c r="H19" s="76"/>
      <c r="I19" s="76"/>
      <c r="J19" s="76"/>
      <c r="K19" s="120">
        <v>26248</v>
      </c>
      <c r="L19" s="120"/>
      <c r="M19" s="76"/>
      <c r="N19" s="76"/>
      <c r="O19" s="123"/>
      <c r="P19" s="123"/>
      <c r="Q19" s="123"/>
      <c r="R19" s="124"/>
      <c r="S19" s="81" t="str">
        <f t="shared" si="0"/>
        <v>　</v>
      </c>
      <c r="T19" s="81"/>
    </row>
    <row r="20" spans="1:20" ht="29.1" customHeight="1" x14ac:dyDescent="0.15">
      <c r="A20" s="39">
        <v>8</v>
      </c>
      <c r="B20" s="76" t="s">
        <v>9</v>
      </c>
      <c r="C20" s="76"/>
      <c r="D20" s="76"/>
      <c r="E20" s="76"/>
      <c r="F20" s="76" t="s">
        <v>70</v>
      </c>
      <c r="G20" s="76"/>
      <c r="H20" s="76"/>
      <c r="I20" s="76"/>
      <c r="J20" s="76"/>
      <c r="K20" s="120">
        <v>24930</v>
      </c>
      <c r="L20" s="120"/>
      <c r="M20" s="76"/>
      <c r="N20" s="76"/>
      <c r="O20" s="123"/>
      <c r="P20" s="123"/>
      <c r="Q20" s="123"/>
      <c r="R20" s="124"/>
      <c r="S20" s="81" t="str">
        <f t="shared" si="0"/>
        <v>　</v>
      </c>
      <c r="T20" s="81"/>
    </row>
    <row r="21" spans="1:20" ht="29.1" customHeight="1" x14ac:dyDescent="0.15">
      <c r="A21" s="39">
        <v>9</v>
      </c>
      <c r="B21" s="76" t="s">
        <v>10</v>
      </c>
      <c r="C21" s="76"/>
      <c r="D21" s="76"/>
      <c r="E21" s="76"/>
      <c r="F21" s="76"/>
      <c r="G21" s="76"/>
      <c r="H21" s="76"/>
      <c r="I21" s="76"/>
      <c r="J21" s="76"/>
      <c r="K21" s="120"/>
      <c r="L21" s="120"/>
      <c r="M21" s="76"/>
      <c r="N21" s="76"/>
      <c r="O21" s="123"/>
      <c r="P21" s="123"/>
      <c r="Q21" s="123"/>
      <c r="R21" s="124"/>
      <c r="S21" s="81" t="str">
        <f t="shared" si="0"/>
        <v>　</v>
      </c>
      <c r="T21" s="81"/>
    </row>
    <row r="22" spans="1:20" ht="29.1" customHeight="1" x14ac:dyDescent="0.15">
      <c r="A22" s="39">
        <v>10</v>
      </c>
      <c r="B22" s="76" t="s">
        <v>11</v>
      </c>
      <c r="C22" s="76"/>
      <c r="D22" s="76"/>
      <c r="E22" s="76"/>
      <c r="F22" s="76"/>
      <c r="G22" s="76"/>
      <c r="H22" s="76"/>
      <c r="I22" s="76"/>
      <c r="J22" s="76"/>
      <c r="K22" s="120"/>
      <c r="L22" s="120"/>
      <c r="M22" s="76"/>
      <c r="N22" s="76"/>
      <c r="O22" s="123"/>
      <c r="P22" s="123"/>
      <c r="Q22" s="123"/>
      <c r="R22" s="124"/>
      <c r="S22" s="81" t="str">
        <f t="shared" si="0"/>
        <v>　</v>
      </c>
      <c r="T22" s="81"/>
    </row>
    <row r="23" spans="1:20" ht="29.1" customHeight="1" x14ac:dyDescent="0.15">
      <c r="A23" s="39">
        <v>11</v>
      </c>
      <c r="B23" s="76" t="s">
        <v>12</v>
      </c>
      <c r="C23" s="76"/>
      <c r="D23" s="76"/>
      <c r="E23" s="76"/>
      <c r="F23" s="76"/>
      <c r="G23" s="76"/>
      <c r="H23" s="76"/>
      <c r="I23" s="76"/>
      <c r="J23" s="76"/>
      <c r="K23" s="120"/>
      <c r="L23" s="120"/>
      <c r="M23" s="76"/>
      <c r="N23" s="76"/>
      <c r="O23" s="123"/>
      <c r="P23" s="123"/>
      <c r="Q23" s="123"/>
      <c r="R23" s="124"/>
      <c r="S23" s="81" t="str">
        <f t="shared" si="0"/>
        <v>　</v>
      </c>
      <c r="T23" s="81"/>
    </row>
    <row r="24" spans="1:20" ht="29.1" customHeight="1" x14ac:dyDescent="0.15">
      <c r="A24" s="39">
        <v>12</v>
      </c>
      <c r="B24" s="76" t="s">
        <v>52</v>
      </c>
      <c r="C24" s="76"/>
      <c r="D24" s="76"/>
      <c r="E24" s="76"/>
      <c r="F24" s="76"/>
      <c r="G24" s="76"/>
      <c r="H24" s="76"/>
      <c r="I24" s="76"/>
      <c r="J24" s="76"/>
      <c r="K24" s="120"/>
      <c r="L24" s="120"/>
      <c r="M24" s="76"/>
      <c r="N24" s="76"/>
      <c r="O24" s="123"/>
      <c r="P24" s="123"/>
      <c r="Q24" s="123"/>
      <c r="R24" s="124"/>
      <c r="S24" s="81" t="str">
        <f t="shared" si="0"/>
        <v>　</v>
      </c>
      <c r="T24" s="81"/>
    </row>
    <row r="25" spans="1:20" ht="29.1" customHeight="1" thickBot="1" x14ac:dyDescent="0.2">
      <c r="A25" s="125" t="s">
        <v>50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7"/>
      <c r="S25" s="27">
        <f>SUM(S12:S24)+SUM(S29:S31)</f>
        <v>0</v>
      </c>
      <c r="T25" s="12"/>
    </row>
    <row r="26" spans="1:20" ht="29.1" customHeight="1" thickTop="1" thickBot="1" x14ac:dyDescent="0.2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27"/>
      <c r="T26" s="12"/>
    </row>
    <row r="27" spans="1:20" ht="29.1" customHeight="1" thickTop="1" x14ac:dyDescent="0.15">
      <c r="A27" s="70" t="s">
        <v>75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  <c r="S27" s="27"/>
      <c r="T27" s="12"/>
    </row>
    <row r="28" spans="1:20" ht="28.5" customHeight="1" x14ac:dyDescent="0.15">
      <c r="A28" s="73" t="s">
        <v>0</v>
      </c>
      <c r="B28" s="74"/>
      <c r="C28" s="74"/>
      <c r="D28" s="74"/>
      <c r="E28" s="74"/>
      <c r="F28" s="74" t="s">
        <v>49</v>
      </c>
      <c r="G28" s="74"/>
      <c r="H28" s="74" t="s">
        <v>72</v>
      </c>
      <c r="I28" s="74"/>
      <c r="J28" s="74" t="s">
        <v>0</v>
      </c>
      <c r="K28" s="74"/>
      <c r="L28" s="74"/>
      <c r="M28" s="74"/>
      <c r="N28" s="74"/>
      <c r="O28" s="74" t="s">
        <v>49</v>
      </c>
      <c r="P28" s="74"/>
      <c r="Q28" s="74" t="s">
        <v>72</v>
      </c>
      <c r="R28" s="75"/>
      <c r="S28" s="28"/>
    </row>
    <row r="29" spans="1:20" ht="28.5" customHeight="1" x14ac:dyDescent="0.15">
      <c r="A29" s="59"/>
      <c r="B29" s="60"/>
      <c r="C29" s="60"/>
      <c r="D29" s="60"/>
      <c r="E29" s="60"/>
      <c r="F29" s="52"/>
      <c r="G29" s="52"/>
      <c r="H29" s="53" t="s">
        <v>73</v>
      </c>
      <c r="I29" s="53"/>
      <c r="J29" s="61"/>
      <c r="K29" s="50"/>
      <c r="L29" s="50"/>
      <c r="M29" s="50"/>
      <c r="N29" s="51"/>
      <c r="O29" s="52"/>
      <c r="P29" s="52"/>
      <c r="Q29" s="62" t="s">
        <v>73</v>
      </c>
      <c r="R29" s="63"/>
      <c r="S29" s="26" t="str">
        <f>IF(OR(H29=$AJ$6,Q29=$AJ$6,H29=$AJ$7,Q29=$AJ$7,H29=$AM$6,Q29=$AM$6,H29=$AM$7,Q29=$AM$7,H29=$AM$8,Q29=$AM$8),1," ")</f>
        <v xml:space="preserve"> </v>
      </c>
    </row>
    <row r="30" spans="1:20" ht="28.5" customHeight="1" x14ac:dyDescent="0.15">
      <c r="A30" s="49"/>
      <c r="B30" s="50"/>
      <c r="C30" s="50"/>
      <c r="D30" s="50"/>
      <c r="E30" s="51"/>
      <c r="F30" s="52"/>
      <c r="G30" s="52"/>
      <c r="H30" s="53" t="s">
        <v>73</v>
      </c>
      <c r="I30" s="53"/>
      <c r="J30" s="54"/>
      <c r="K30" s="55"/>
      <c r="L30" s="55"/>
      <c r="M30" s="55"/>
      <c r="N30" s="56"/>
      <c r="O30" s="57"/>
      <c r="P30" s="57"/>
      <c r="Q30" s="53" t="s">
        <v>73</v>
      </c>
      <c r="R30" s="58"/>
      <c r="S30" s="26" t="str">
        <f t="shared" ref="S30:S31" si="1">IF(OR(H30=$AJ$6,Q30=$AJ$6,H30=$AJ$7,Q30=$AJ$7,H30=$AM$6,Q30=$AM$6,H30=$AM$7,Q30=$AM$7,H30=$AM$8,Q30=$AM$8),1," ")</f>
        <v xml:space="preserve"> </v>
      </c>
    </row>
    <row r="31" spans="1:20" ht="28.5" customHeight="1" thickBot="1" x14ac:dyDescent="0.2">
      <c r="A31" s="42"/>
      <c r="B31" s="43"/>
      <c r="C31" s="43"/>
      <c r="D31" s="43"/>
      <c r="E31" s="44"/>
      <c r="F31" s="45"/>
      <c r="G31" s="45"/>
      <c r="H31" s="46" t="s">
        <v>73</v>
      </c>
      <c r="I31" s="46"/>
      <c r="J31" s="47"/>
      <c r="K31" s="47"/>
      <c r="L31" s="47"/>
      <c r="M31" s="47"/>
      <c r="N31" s="47"/>
      <c r="O31" s="45"/>
      <c r="P31" s="45"/>
      <c r="Q31" s="46" t="s">
        <v>73</v>
      </c>
      <c r="R31" s="48"/>
      <c r="S31" s="26" t="str">
        <f t="shared" si="1"/>
        <v xml:space="preserve"> </v>
      </c>
    </row>
    <row r="32" spans="1:20" ht="28.5" customHeight="1" thickTop="1" x14ac:dyDescent="0.15">
      <c r="A32" s="40"/>
    </row>
    <row r="33" spans="1:1" ht="28.5" customHeight="1" x14ac:dyDescent="0.15">
      <c r="A33" s="40"/>
    </row>
    <row r="34" spans="1:1" ht="28.5" customHeight="1" x14ac:dyDescent="0.15">
      <c r="A34" s="40"/>
    </row>
    <row r="35" spans="1:1" ht="28.5" customHeight="1" x14ac:dyDescent="0.15">
      <c r="A35" s="40"/>
    </row>
    <row r="36" spans="1:1" ht="28.5" customHeight="1" x14ac:dyDescent="0.15">
      <c r="A36" s="40"/>
    </row>
    <row r="37" spans="1:1" ht="28.5" customHeight="1" x14ac:dyDescent="0.15">
      <c r="A37" s="40"/>
    </row>
    <row r="38" spans="1:1" ht="28.5" customHeight="1" x14ac:dyDescent="0.15">
      <c r="A38" s="40"/>
    </row>
    <row r="39" spans="1:1" ht="28.5" customHeight="1" x14ac:dyDescent="0.15">
      <c r="A39" s="40"/>
    </row>
    <row r="40" spans="1:1" ht="28.5" customHeight="1" x14ac:dyDescent="0.15"/>
  </sheetData>
  <sheetProtection algorithmName="SHA-512" hashValue="R4NEYYWtkQTTsP1x8hpp8CHz2+O+GivTI0egNmpl+HuPr/wfUgx4tPME3L/tLrpyVQq9uXrAC87BgM27dd3Eaw==" saltValue="mVD+sN3loAei/enaILQo6A==" spinCount="100000" sheet="1" objects="1" scenarios="1"/>
  <mergeCells count="139">
    <mergeCell ref="A31:E31"/>
    <mergeCell ref="F31:G31"/>
    <mergeCell ref="H31:I31"/>
    <mergeCell ref="J31:N31"/>
    <mergeCell ref="O31:P31"/>
    <mergeCell ref="Q31:R31"/>
    <mergeCell ref="A30:E30"/>
    <mergeCell ref="F30:G30"/>
    <mergeCell ref="H30:I30"/>
    <mergeCell ref="J30:N30"/>
    <mergeCell ref="O30:P30"/>
    <mergeCell ref="Q30:R30"/>
    <mergeCell ref="A29:E29"/>
    <mergeCell ref="F29:G29"/>
    <mergeCell ref="H29:I29"/>
    <mergeCell ref="J29:N29"/>
    <mergeCell ref="O29:P29"/>
    <mergeCell ref="Q29:R29"/>
    <mergeCell ref="A25:R25"/>
    <mergeCell ref="A26:R26"/>
    <mergeCell ref="A27:R27"/>
    <mergeCell ref="A28:E28"/>
    <mergeCell ref="F28:G28"/>
    <mergeCell ref="H28:I28"/>
    <mergeCell ref="J28:N28"/>
    <mergeCell ref="O28:P28"/>
    <mergeCell ref="Q28:R28"/>
    <mergeCell ref="B24:E24"/>
    <mergeCell ref="F24:J24"/>
    <mergeCell ref="K24:L24"/>
    <mergeCell ref="M24:N24"/>
    <mergeCell ref="O24:R24"/>
    <mergeCell ref="S24:T24"/>
    <mergeCell ref="B23:E23"/>
    <mergeCell ref="F23:J23"/>
    <mergeCell ref="K23:L23"/>
    <mergeCell ref="M23:N23"/>
    <mergeCell ref="O23:R23"/>
    <mergeCell ref="S23:T23"/>
    <mergeCell ref="B22:E22"/>
    <mergeCell ref="F22:J22"/>
    <mergeCell ref="K22:L22"/>
    <mergeCell ref="M22:N22"/>
    <mergeCell ref="O22:R22"/>
    <mergeCell ref="S22:T22"/>
    <mergeCell ref="B21:E21"/>
    <mergeCell ref="F21:J21"/>
    <mergeCell ref="K21:L21"/>
    <mergeCell ref="M21:N21"/>
    <mergeCell ref="O21:R21"/>
    <mergeCell ref="S21:T21"/>
    <mergeCell ref="B20:E20"/>
    <mergeCell ref="F20:J20"/>
    <mergeCell ref="K20:L20"/>
    <mergeCell ref="M20:N20"/>
    <mergeCell ref="O20:R20"/>
    <mergeCell ref="S20:T20"/>
    <mergeCell ref="B19:E19"/>
    <mergeCell ref="F19:J19"/>
    <mergeCell ref="K19:L19"/>
    <mergeCell ref="M19:N19"/>
    <mergeCell ref="O19:R19"/>
    <mergeCell ref="S19:T19"/>
    <mergeCell ref="B18:E18"/>
    <mergeCell ref="F18:J18"/>
    <mergeCell ref="K18:L18"/>
    <mergeCell ref="M18:N18"/>
    <mergeCell ref="O18:R18"/>
    <mergeCell ref="S18:T18"/>
    <mergeCell ref="A16:R16"/>
    <mergeCell ref="S16:T16"/>
    <mergeCell ref="B17:E17"/>
    <mergeCell ref="F17:J17"/>
    <mergeCell ref="K17:L17"/>
    <mergeCell ref="M17:N17"/>
    <mergeCell ref="O17:R17"/>
    <mergeCell ref="S17:T17"/>
    <mergeCell ref="B15:E15"/>
    <mergeCell ref="F15:J15"/>
    <mergeCell ref="K15:L15"/>
    <mergeCell ref="M15:N15"/>
    <mergeCell ref="O15:R15"/>
    <mergeCell ref="S15:T15"/>
    <mergeCell ref="B14:E14"/>
    <mergeCell ref="F14:J14"/>
    <mergeCell ref="K14:L14"/>
    <mergeCell ref="M14:N14"/>
    <mergeCell ref="O14:R14"/>
    <mergeCell ref="S14:T14"/>
    <mergeCell ref="S12:T12"/>
    <mergeCell ref="B13:E13"/>
    <mergeCell ref="F13:J13"/>
    <mergeCell ref="K13:L13"/>
    <mergeCell ref="M13:N13"/>
    <mergeCell ref="O13:R13"/>
    <mergeCell ref="S13:T13"/>
    <mergeCell ref="B11:E11"/>
    <mergeCell ref="F11:J11"/>
    <mergeCell ref="K11:L11"/>
    <mergeCell ref="M11:N11"/>
    <mergeCell ref="O11:R11"/>
    <mergeCell ref="B12:E12"/>
    <mergeCell ref="F12:J12"/>
    <mergeCell ref="K12:L12"/>
    <mergeCell ref="M12:N12"/>
    <mergeCell ref="O12:R12"/>
    <mergeCell ref="A9:D9"/>
    <mergeCell ref="E9:R9"/>
    <mergeCell ref="A10:C10"/>
    <mergeCell ref="D10:O10"/>
    <mergeCell ref="P10:R10"/>
    <mergeCell ref="A6:D6"/>
    <mergeCell ref="E6:I6"/>
    <mergeCell ref="J6:M6"/>
    <mergeCell ref="N6:R6"/>
    <mergeCell ref="A1:R1"/>
    <mergeCell ref="A2:B2"/>
    <mergeCell ref="C2:D2"/>
    <mergeCell ref="A3:D3"/>
    <mergeCell ref="E3:I3"/>
    <mergeCell ref="J3:M3"/>
    <mergeCell ref="N3:R3"/>
    <mergeCell ref="V6:AE7"/>
    <mergeCell ref="A7:D8"/>
    <mergeCell ref="E7:I8"/>
    <mergeCell ref="J7:K8"/>
    <mergeCell ref="L7:M8"/>
    <mergeCell ref="N7:O7"/>
    <mergeCell ref="A4:D4"/>
    <mergeCell ref="E4:I4"/>
    <mergeCell ref="J4:M4"/>
    <mergeCell ref="N4:R4"/>
    <mergeCell ref="A5:D5"/>
    <mergeCell ref="E5:I5"/>
    <mergeCell ref="J5:M5"/>
    <mergeCell ref="N5:R5"/>
    <mergeCell ref="P7:R7"/>
    <mergeCell ref="N8:O8"/>
    <mergeCell ref="P8:R8"/>
  </mergeCells>
  <phoneticPr fontId="2"/>
  <conditionalFormatting sqref="A29:E31">
    <cfRule type="expression" dxfId="27" priority="3">
      <formula>$H29=$AJ$7</formula>
    </cfRule>
    <cfRule type="expression" dxfId="26" priority="4">
      <formula>$H29=$AJ$6</formula>
    </cfRule>
  </conditionalFormatting>
  <conditionalFormatting sqref="D10:O10">
    <cfRule type="expression" dxfId="25" priority="22">
      <formula>$S$25&gt;0</formula>
    </cfRule>
  </conditionalFormatting>
  <conditionalFormatting sqref="F12:J15">
    <cfRule type="expression" dxfId="24" priority="20">
      <formula>$M12=$AJ$4</formula>
    </cfRule>
    <cfRule type="expression" dxfId="23" priority="21">
      <formula>$M12=$AJ$5</formula>
    </cfRule>
  </conditionalFormatting>
  <conditionalFormatting sqref="F17:J24">
    <cfRule type="expression" dxfId="22" priority="26">
      <formula>M17=$AJ$4</formula>
    </cfRule>
    <cfRule type="expression" dxfId="21" priority="27">
      <formula>M17=$AJ$5</formula>
    </cfRule>
  </conditionalFormatting>
  <conditionalFormatting sqref="F18:J18">
    <cfRule type="expression" dxfId="20" priority="24">
      <formula>$M$18=$AJ$5</formula>
    </cfRule>
    <cfRule type="expression" dxfId="19" priority="25">
      <formula>$M$18=$AJ$4</formula>
    </cfRule>
  </conditionalFormatting>
  <conditionalFormatting sqref="J2">
    <cfRule type="expression" dxfId="18" priority="19">
      <formula>$J$2="土"</formula>
    </cfRule>
    <cfRule type="expression" dxfId="17" priority="23">
      <formula>$J$2="日"</formula>
    </cfRule>
  </conditionalFormatting>
  <conditionalFormatting sqref="J29:N31">
    <cfRule type="expression" dxfId="16" priority="1">
      <formula>$Q29=$AJ$6</formula>
    </cfRule>
    <cfRule type="expression" dxfId="15" priority="2">
      <formula>$Q29=$AJ$7</formula>
    </cfRule>
  </conditionalFormatting>
  <dataValidations count="5">
    <dataValidation type="list" allowBlank="1" showInputMessage="1" showErrorMessage="1" sqref="M12:M15 M17:M24" xr:uid="{5C3F217B-525B-4421-AC98-ECAEE5CF850C}">
      <formula1>"追加,同日内変更"</formula1>
    </dataValidation>
    <dataValidation type="list" allowBlank="1" showInputMessage="1" showErrorMessage="1" sqref="C2:D2" xr:uid="{8D2D8009-D2C6-4F07-A8BF-5CD8EA6A91B9}">
      <formula1>"2026,2027"</formula1>
    </dataValidation>
    <dataValidation imeMode="fullKatakana" allowBlank="1" showInputMessage="1" showErrorMessage="1" sqref="A29:E31 J29:N31" xr:uid="{D38196B7-099D-4A68-9C75-D0A303A01387}"/>
    <dataValidation imeMode="halfAlpha" allowBlank="1" showInputMessage="1" showErrorMessage="1" sqref="O29:P31 F29:G31" xr:uid="{4521E70F-F7C3-43D9-A569-3BBF277B1DCE}"/>
    <dataValidation type="list" showInputMessage="1" showErrorMessage="1" sqref="H29:I31 Q29:R31" xr:uid="{F9F0FE73-00B9-4C0C-A1FE-C6F3CD0D1450}">
      <formula1>"　,別日に変更,日程調整中"</formula1>
    </dataValidation>
  </dataValidations>
  <printOptions horizontalCentered="1"/>
  <pageMargins left="0.25" right="0.25" top="0.75" bottom="0.75" header="0.3" footer="0.3"/>
  <pageSetup paperSize="9" scale="81" fitToWidth="0" orientation="portrait" r:id="rId1"/>
  <headerFooter>
    <oddHeader>&amp;R&amp;"BIZ UDPゴシック,標準"&amp;16&amp;D</oddHeader>
  </headerFooter>
  <colBreaks count="1" manualBreakCount="1">
    <brk id="18" max="29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7"/>
    <pageSetUpPr fitToPage="1"/>
  </sheetPr>
  <dimension ref="A1:AR40"/>
  <sheetViews>
    <sheetView view="pageBreakPreview" zoomScale="85" zoomScaleNormal="100" zoomScaleSheetLayoutView="85" workbookViewId="0">
      <selection sqref="A1:R1"/>
    </sheetView>
  </sheetViews>
  <sheetFormatPr defaultColWidth="5.42578125" defaultRowHeight="36.75" customHeight="1" x14ac:dyDescent="0.15"/>
  <cols>
    <col min="1" max="1" width="6" style="25" customWidth="1"/>
    <col min="2" max="18" width="6" customWidth="1"/>
    <col min="19" max="19" width="5.42578125" customWidth="1"/>
    <col min="20" max="20" width="0.140625" customWidth="1"/>
    <col min="21" max="21" width="6" customWidth="1"/>
    <col min="22" max="22" width="5.42578125" customWidth="1"/>
    <col min="23" max="23" width="8.7109375" bestFit="1" customWidth="1"/>
    <col min="25" max="25" width="9" customWidth="1"/>
    <col min="26" max="26" width="5.5703125" customWidth="1"/>
    <col min="28" max="28" width="14.7109375" bestFit="1" customWidth="1"/>
    <col min="32" max="32" width="8.7109375" bestFit="1" customWidth="1"/>
    <col min="33" max="33" width="5.42578125" customWidth="1"/>
    <col min="37" max="37" width="8.42578125" bestFit="1" customWidth="1"/>
    <col min="38" max="38" width="6.7109375" bestFit="1" customWidth="1"/>
  </cols>
  <sheetData>
    <row r="1" spans="1:39" ht="33.75" customHeight="1" thickTop="1" x14ac:dyDescent="0.65">
      <c r="A1" s="99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W1" s="1">
        <f>IF(F2=1,12,IF(F2="","",F2-1))</f>
        <v>9</v>
      </c>
      <c r="X1" s="2" t="s">
        <v>22</v>
      </c>
      <c r="Y1" s="1">
        <f>IF(F2="","",IF(H2&gt;15,"末",IF(F2=12,16,IF(F2=6,17,15))))</f>
        <v>15</v>
      </c>
      <c r="Z1" s="2" t="s">
        <v>20</v>
      </c>
      <c r="AA1" s="2" t="s">
        <v>40</v>
      </c>
      <c r="AB1" s="2"/>
      <c r="AC1" s="2"/>
      <c r="AD1" s="2"/>
      <c r="AE1" s="3"/>
      <c r="AF1" s="3"/>
      <c r="AG1" s="3"/>
      <c r="AI1" s="15"/>
      <c r="AJ1" s="15"/>
      <c r="AK1" s="15"/>
    </row>
    <row r="2" spans="1:39" s="16" customFormat="1" ht="33" customHeight="1" x14ac:dyDescent="0.15">
      <c r="A2" s="102" t="s">
        <v>32</v>
      </c>
      <c r="B2" s="103"/>
      <c r="C2" s="104">
        <v>2026</v>
      </c>
      <c r="D2" s="105"/>
      <c r="E2" s="29" t="s">
        <v>26</v>
      </c>
      <c r="F2" s="36">
        <v>10</v>
      </c>
      <c r="G2" s="29" t="s">
        <v>22</v>
      </c>
      <c r="H2" s="36">
        <v>14</v>
      </c>
      <c r="I2" s="31" t="s">
        <v>20</v>
      </c>
      <c r="J2" s="32" t="str">
        <f>IF(H2="","",TEXT(DATE(C2,F2,H2),"aaa"))</f>
        <v>水</v>
      </c>
      <c r="K2" s="35" t="s">
        <v>21</v>
      </c>
      <c r="L2" s="36">
        <v>10</v>
      </c>
      <c r="M2" s="33" t="s">
        <v>18</v>
      </c>
      <c r="N2" s="36">
        <v>0</v>
      </c>
      <c r="O2" s="33" t="s">
        <v>19</v>
      </c>
      <c r="P2" s="36">
        <v>14</v>
      </c>
      <c r="Q2" s="33" t="s">
        <v>18</v>
      </c>
      <c r="R2" s="37">
        <v>0</v>
      </c>
      <c r="T2" s="4"/>
      <c r="U2" s="38" t="str">
        <f>IF(L2=""," ",IF(L2&gt;=10,"　","開始時刻が10時前の場合、kd_ts@hcts.co.jpへご連絡ください"))</f>
        <v>　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17"/>
      <c r="AJ2" s="18">
        <f>IF(P2=17,1,0)</f>
        <v>0</v>
      </c>
      <c r="AK2" s="17">
        <f>IF(R2&gt;0,1,0)</f>
        <v>0</v>
      </c>
      <c r="AL2" s="19">
        <f>SUM(AJ2:AK2)</f>
        <v>0</v>
      </c>
    </row>
    <row r="3" spans="1:39" ht="32.25" customHeight="1" x14ac:dyDescent="0.15">
      <c r="A3" s="106" t="s">
        <v>17</v>
      </c>
      <c r="B3" s="107"/>
      <c r="C3" s="107"/>
      <c r="D3" s="107"/>
      <c r="E3" s="76" t="s">
        <v>53</v>
      </c>
      <c r="F3" s="76"/>
      <c r="G3" s="76"/>
      <c r="H3" s="76"/>
      <c r="I3" s="76"/>
      <c r="J3" s="107" t="s">
        <v>23</v>
      </c>
      <c r="K3" s="107"/>
      <c r="L3" s="107"/>
      <c r="M3" s="107"/>
      <c r="N3" s="112" t="s">
        <v>54</v>
      </c>
      <c r="O3" s="112"/>
      <c r="P3" s="112"/>
      <c r="Q3" s="112"/>
      <c r="R3" s="113"/>
      <c r="U3" s="14" t="str">
        <f>IF(P2&gt;17,"最終開始時刻が17時以降の場合、kd_ts@hcts.co.jpへご連絡ください",IF(AL2&gt;1,"終了時刻が17時以降の場合、kd_ts@hcts.co.jpへご連絡ください",""))</f>
        <v/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I3" s="15"/>
      <c r="AJ3" s="15"/>
      <c r="AK3" s="15"/>
    </row>
    <row r="4" spans="1:39" s="6" customFormat="1" ht="32.25" customHeight="1" x14ac:dyDescent="0.15">
      <c r="A4" s="106" t="s">
        <v>33</v>
      </c>
      <c r="B4" s="107"/>
      <c r="C4" s="107"/>
      <c r="D4" s="107"/>
      <c r="E4" s="76" t="s">
        <v>41</v>
      </c>
      <c r="F4" s="76"/>
      <c r="G4" s="76"/>
      <c r="H4" s="76"/>
      <c r="I4" s="76"/>
      <c r="J4" s="107" t="s">
        <v>34</v>
      </c>
      <c r="K4" s="107"/>
      <c r="L4" s="107"/>
      <c r="M4" s="107"/>
      <c r="N4" s="76" t="s">
        <v>55</v>
      </c>
      <c r="O4" s="76"/>
      <c r="P4" s="76"/>
      <c r="Q4" s="76"/>
      <c r="R4" s="114"/>
      <c r="T4" s="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7"/>
      <c r="AG4" s="7"/>
      <c r="AH4" s="7"/>
      <c r="AI4" s="21"/>
      <c r="AJ4" s="18" t="s">
        <v>25</v>
      </c>
      <c r="AK4" s="21"/>
    </row>
    <row r="5" spans="1:39" s="6" customFormat="1" ht="32.25" customHeight="1" x14ac:dyDescent="0.15">
      <c r="A5" s="88" t="s">
        <v>35</v>
      </c>
      <c r="B5" s="89"/>
      <c r="C5" s="89"/>
      <c r="D5" s="89"/>
      <c r="E5" s="76" t="s">
        <v>62</v>
      </c>
      <c r="F5" s="76"/>
      <c r="G5" s="76"/>
      <c r="H5" s="76"/>
      <c r="I5" s="76"/>
      <c r="J5" s="89" t="s">
        <v>15</v>
      </c>
      <c r="K5" s="89"/>
      <c r="L5" s="89"/>
      <c r="M5" s="89"/>
      <c r="N5" s="112" t="s">
        <v>56</v>
      </c>
      <c r="O5" s="112"/>
      <c r="P5" s="112"/>
      <c r="Q5" s="112"/>
      <c r="R5" s="113"/>
      <c r="U5" s="7"/>
      <c r="V5" s="7"/>
      <c r="W5" s="8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21"/>
      <c r="AJ5" s="18" t="s">
        <v>30</v>
      </c>
      <c r="AK5" s="21"/>
    </row>
    <row r="6" spans="1:39" s="6" customFormat="1" ht="32.25" customHeight="1" x14ac:dyDescent="0.15">
      <c r="A6" s="88" t="s">
        <v>43</v>
      </c>
      <c r="B6" s="89"/>
      <c r="C6" s="89"/>
      <c r="D6" s="89"/>
      <c r="E6" s="117"/>
      <c r="F6" s="117"/>
      <c r="G6" s="117"/>
      <c r="H6" s="117"/>
      <c r="I6" s="117"/>
      <c r="J6" s="89" t="s">
        <v>16</v>
      </c>
      <c r="K6" s="89"/>
      <c r="L6" s="89"/>
      <c r="M6" s="89"/>
      <c r="N6" s="118"/>
      <c r="O6" s="118"/>
      <c r="P6" s="118"/>
      <c r="Q6" s="118"/>
      <c r="R6" s="119"/>
      <c r="U6" s="7"/>
      <c r="V6" s="128" t="s">
        <v>39</v>
      </c>
      <c r="W6" s="128"/>
      <c r="X6" s="128"/>
      <c r="Y6" s="128"/>
      <c r="Z6" s="128"/>
      <c r="AA6" s="128"/>
      <c r="AB6" s="128"/>
      <c r="AC6" s="128"/>
      <c r="AD6" s="128"/>
      <c r="AE6" s="128"/>
      <c r="AF6" s="13"/>
      <c r="AG6" s="22"/>
      <c r="AH6" s="22"/>
      <c r="AI6" s="23"/>
      <c r="AJ6" s="18" t="s">
        <v>31</v>
      </c>
      <c r="AK6" s="21"/>
      <c r="AM6" s="18"/>
    </row>
    <row r="7" spans="1:39" s="6" customFormat="1" ht="32.25" customHeight="1" x14ac:dyDescent="0.15">
      <c r="A7" s="88" t="s">
        <v>45</v>
      </c>
      <c r="B7" s="89"/>
      <c r="C7" s="89"/>
      <c r="D7" s="89"/>
      <c r="E7" s="76" t="s">
        <v>57</v>
      </c>
      <c r="F7" s="76"/>
      <c r="G7" s="76"/>
      <c r="H7" s="76"/>
      <c r="I7" s="76"/>
      <c r="J7" s="89" t="s">
        <v>44</v>
      </c>
      <c r="K7" s="107"/>
      <c r="L7" s="76" t="s">
        <v>58</v>
      </c>
      <c r="M7" s="76"/>
      <c r="N7" s="107" t="s">
        <v>36</v>
      </c>
      <c r="O7" s="107"/>
      <c r="P7" s="76" t="s">
        <v>60</v>
      </c>
      <c r="Q7" s="76"/>
      <c r="R7" s="114"/>
      <c r="U7" s="7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3"/>
      <c r="AG7" s="13"/>
      <c r="AH7" s="22"/>
      <c r="AI7" s="23"/>
      <c r="AJ7" s="18" t="s">
        <v>74</v>
      </c>
      <c r="AK7" s="21"/>
      <c r="AM7" s="18"/>
    </row>
    <row r="8" spans="1:39" s="6" customFormat="1" ht="32.25" customHeight="1" x14ac:dyDescent="0.15">
      <c r="A8" s="88"/>
      <c r="B8" s="89"/>
      <c r="C8" s="89"/>
      <c r="D8" s="89"/>
      <c r="E8" s="76"/>
      <c r="F8" s="76"/>
      <c r="G8" s="76"/>
      <c r="H8" s="76"/>
      <c r="I8" s="76"/>
      <c r="J8" s="107"/>
      <c r="K8" s="107"/>
      <c r="L8" s="76"/>
      <c r="M8" s="76"/>
      <c r="N8" s="107" t="s">
        <v>14</v>
      </c>
      <c r="O8" s="107"/>
      <c r="P8" s="76" t="s">
        <v>59</v>
      </c>
      <c r="Q8" s="76"/>
      <c r="R8" s="114"/>
      <c r="U8" s="7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7"/>
      <c r="AI8" s="21"/>
      <c r="AJ8" s="24" t="s">
        <v>27</v>
      </c>
      <c r="AK8" s="21"/>
      <c r="AM8" s="18"/>
    </row>
    <row r="9" spans="1:39" s="16" customFormat="1" ht="63" customHeight="1" x14ac:dyDescent="0.15">
      <c r="A9" s="88" t="s">
        <v>4</v>
      </c>
      <c r="B9" s="89"/>
      <c r="C9" s="89"/>
      <c r="D9" s="89"/>
      <c r="E9" s="115" t="s">
        <v>61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6"/>
      <c r="S9" s="6"/>
      <c r="T9" s="6"/>
      <c r="U9" s="7"/>
      <c r="V9" s="7"/>
      <c r="W9" s="7"/>
      <c r="X9" s="7"/>
      <c r="Y9" s="7"/>
      <c r="Z9" s="7"/>
      <c r="AA9" s="7"/>
      <c r="AB9" s="7"/>
      <c r="AC9" s="7"/>
      <c r="AD9" s="5"/>
      <c r="AE9" s="5"/>
      <c r="AF9" s="5"/>
      <c r="AG9" s="5"/>
      <c r="AH9" s="5"/>
      <c r="AI9" s="17"/>
      <c r="AJ9" s="18" t="s">
        <v>28</v>
      </c>
      <c r="AK9" s="17"/>
    </row>
    <row r="10" spans="1:39" s="6" customFormat="1" ht="33.75" customHeight="1" x14ac:dyDescent="0.15">
      <c r="A10" s="92" t="s">
        <v>29</v>
      </c>
      <c r="B10" s="93"/>
      <c r="C10" s="93"/>
      <c r="D10" s="94" t="str">
        <f>RIGHT(C2,2)&amp;TEXT($F$2,"00")&amp;TEXT(H2,"00")&amp;E3&amp;"("&amp;N3&amp;")"&amp;IF(S25&gt;0,"【変更】","")</f>
        <v>261014本省支部(●●事務所)【変更】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5" t="s">
        <v>71</v>
      </c>
      <c r="Q10" s="95"/>
      <c r="R10" s="96"/>
      <c r="U10" s="7"/>
      <c r="V10" s="7"/>
      <c r="W10" s="7"/>
      <c r="X10" s="9"/>
      <c r="Y10" s="10"/>
      <c r="Z10" s="7"/>
      <c r="AA10" s="7"/>
      <c r="AB10" s="7"/>
      <c r="AC10" s="7"/>
      <c r="AD10" s="7"/>
      <c r="AE10" s="7"/>
      <c r="AG10" s="7"/>
      <c r="AH10" s="7"/>
    </row>
    <row r="11" spans="1:39" ht="27" customHeight="1" x14ac:dyDescent="0.15">
      <c r="A11" s="39" t="s">
        <v>13</v>
      </c>
      <c r="B11" s="74" t="s">
        <v>3</v>
      </c>
      <c r="C11" s="74"/>
      <c r="D11" s="74"/>
      <c r="E11" s="74"/>
      <c r="F11" s="74" t="s">
        <v>0</v>
      </c>
      <c r="G11" s="74"/>
      <c r="H11" s="74"/>
      <c r="I11" s="74"/>
      <c r="J11" s="74"/>
      <c r="K11" s="74" t="s">
        <v>49</v>
      </c>
      <c r="L11" s="74"/>
      <c r="M11" s="74" t="s">
        <v>24</v>
      </c>
      <c r="N11" s="74"/>
      <c r="O11" s="74" t="s">
        <v>1</v>
      </c>
      <c r="P11" s="74"/>
      <c r="Q11" s="74"/>
      <c r="R11" s="75"/>
      <c r="X11" s="11"/>
    </row>
    <row r="12" spans="1:39" ht="29.1" customHeight="1" x14ac:dyDescent="0.15">
      <c r="A12" s="39">
        <v>1</v>
      </c>
      <c r="B12" s="76" t="s">
        <v>51</v>
      </c>
      <c r="C12" s="76"/>
      <c r="D12" s="76"/>
      <c r="E12" s="76"/>
      <c r="F12" s="76" t="s">
        <v>63</v>
      </c>
      <c r="G12" s="76"/>
      <c r="H12" s="76"/>
      <c r="I12" s="76"/>
      <c r="J12" s="76"/>
      <c r="K12" s="120">
        <v>28164</v>
      </c>
      <c r="L12" s="120"/>
      <c r="M12" s="76"/>
      <c r="N12" s="76"/>
      <c r="O12" s="123"/>
      <c r="P12" s="123"/>
      <c r="Q12" s="123"/>
      <c r="R12" s="124"/>
      <c r="S12" s="81" t="str">
        <f>IF($M12=$AJ$4,1,IF($M12=$AJ$5,1,"　"))</f>
        <v>　</v>
      </c>
      <c r="T12" s="81"/>
    </row>
    <row r="13" spans="1:39" ht="29.1" customHeight="1" x14ac:dyDescent="0.15">
      <c r="A13" s="39">
        <v>2</v>
      </c>
      <c r="B13" s="76" t="s">
        <v>37</v>
      </c>
      <c r="C13" s="76"/>
      <c r="D13" s="76"/>
      <c r="E13" s="76"/>
      <c r="F13" s="76" t="s">
        <v>64</v>
      </c>
      <c r="G13" s="76"/>
      <c r="H13" s="76"/>
      <c r="I13" s="76"/>
      <c r="J13" s="76"/>
      <c r="K13" s="120">
        <v>27589</v>
      </c>
      <c r="L13" s="120"/>
      <c r="M13" s="76"/>
      <c r="N13" s="76"/>
      <c r="O13" s="121"/>
      <c r="P13" s="121"/>
      <c r="Q13" s="121"/>
      <c r="R13" s="122"/>
      <c r="S13" s="81" t="str">
        <f t="shared" ref="S13:S24" si="0">IF($M13=$AJ$4,1,IF($M13=$AJ$5,1,"　"))</f>
        <v>　</v>
      </c>
      <c r="T13" s="81"/>
    </row>
    <row r="14" spans="1:39" ht="29.1" customHeight="1" x14ac:dyDescent="0.15">
      <c r="A14" s="39">
        <v>3</v>
      </c>
      <c r="B14" s="76" t="s">
        <v>38</v>
      </c>
      <c r="C14" s="76"/>
      <c r="D14" s="76"/>
      <c r="E14" s="76"/>
      <c r="F14" s="76" t="s">
        <v>65</v>
      </c>
      <c r="G14" s="76"/>
      <c r="H14" s="76"/>
      <c r="I14" s="76"/>
      <c r="J14" s="76"/>
      <c r="K14" s="120">
        <v>25557</v>
      </c>
      <c r="L14" s="120"/>
      <c r="M14" s="76"/>
      <c r="N14" s="76"/>
      <c r="O14" s="121"/>
      <c r="P14" s="121"/>
      <c r="Q14" s="121"/>
      <c r="R14" s="122"/>
      <c r="S14" s="81" t="str">
        <f t="shared" si="0"/>
        <v>　</v>
      </c>
      <c r="T14" s="81"/>
    </row>
    <row r="15" spans="1:39" ht="29.1" customHeight="1" x14ac:dyDescent="0.15">
      <c r="A15" s="39">
        <v>4</v>
      </c>
      <c r="B15" s="76" t="s">
        <v>5</v>
      </c>
      <c r="C15" s="76"/>
      <c r="D15" s="76"/>
      <c r="E15" s="76"/>
      <c r="F15" s="76" t="s">
        <v>66</v>
      </c>
      <c r="G15" s="76"/>
      <c r="H15" s="76"/>
      <c r="I15" s="76"/>
      <c r="J15" s="76"/>
      <c r="K15" s="120">
        <v>25692</v>
      </c>
      <c r="L15" s="120"/>
      <c r="M15" s="76" t="s">
        <v>46</v>
      </c>
      <c r="N15" s="76"/>
      <c r="O15" s="121"/>
      <c r="P15" s="121"/>
      <c r="Q15" s="121"/>
      <c r="R15" s="122"/>
      <c r="S15" s="81">
        <f t="shared" si="0"/>
        <v>1</v>
      </c>
      <c r="T15" s="81"/>
    </row>
    <row r="16" spans="1:39" ht="29.1" customHeight="1" x14ac:dyDescent="0.15">
      <c r="A16" s="82" t="s">
        <v>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1" t="str">
        <f t="shared" si="0"/>
        <v>　</v>
      </c>
      <c r="T16" s="81"/>
    </row>
    <row r="17" spans="1:20" ht="29.1" customHeight="1" x14ac:dyDescent="0.15">
      <c r="A17" s="39">
        <v>5</v>
      </c>
      <c r="B17" s="85" t="s">
        <v>6</v>
      </c>
      <c r="C17" s="85"/>
      <c r="D17" s="85"/>
      <c r="E17" s="85"/>
      <c r="F17" s="76" t="s">
        <v>67</v>
      </c>
      <c r="G17" s="76"/>
      <c r="H17" s="76"/>
      <c r="I17" s="76"/>
      <c r="J17" s="76"/>
      <c r="K17" s="120">
        <v>23015</v>
      </c>
      <c r="L17" s="120"/>
      <c r="M17" s="76" t="s">
        <v>47</v>
      </c>
      <c r="N17" s="76"/>
      <c r="O17" s="123"/>
      <c r="P17" s="123"/>
      <c r="Q17" s="123"/>
      <c r="R17" s="124"/>
      <c r="S17" s="81">
        <f t="shared" si="0"/>
        <v>1</v>
      </c>
      <c r="T17" s="81"/>
    </row>
    <row r="18" spans="1:20" ht="29.1" customHeight="1" x14ac:dyDescent="0.15">
      <c r="A18" s="39">
        <v>6</v>
      </c>
      <c r="B18" s="76" t="s">
        <v>7</v>
      </c>
      <c r="C18" s="76"/>
      <c r="D18" s="76"/>
      <c r="E18" s="76"/>
      <c r="F18" s="76" t="s">
        <v>68</v>
      </c>
      <c r="G18" s="76"/>
      <c r="H18" s="76"/>
      <c r="I18" s="76"/>
      <c r="J18" s="76"/>
      <c r="K18" s="120">
        <v>23026</v>
      </c>
      <c r="L18" s="120"/>
      <c r="M18" s="76" t="s">
        <v>47</v>
      </c>
      <c r="N18" s="76"/>
      <c r="O18" s="123"/>
      <c r="P18" s="123"/>
      <c r="Q18" s="123"/>
      <c r="R18" s="124"/>
      <c r="S18" s="81">
        <f t="shared" si="0"/>
        <v>1</v>
      </c>
      <c r="T18" s="81"/>
    </row>
    <row r="19" spans="1:20" ht="29.1" customHeight="1" x14ac:dyDescent="0.15">
      <c r="A19" s="39">
        <v>7</v>
      </c>
      <c r="B19" s="76" t="s">
        <v>8</v>
      </c>
      <c r="C19" s="76"/>
      <c r="D19" s="76"/>
      <c r="E19" s="76"/>
      <c r="F19" s="76"/>
      <c r="G19" s="76"/>
      <c r="H19" s="76"/>
      <c r="I19" s="76"/>
      <c r="J19" s="76"/>
      <c r="K19" s="120"/>
      <c r="L19" s="120"/>
      <c r="M19" s="76"/>
      <c r="N19" s="76"/>
      <c r="O19" s="123"/>
      <c r="P19" s="123"/>
      <c r="Q19" s="123"/>
      <c r="R19" s="124"/>
      <c r="S19" s="81" t="str">
        <f t="shared" si="0"/>
        <v>　</v>
      </c>
      <c r="T19" s="81"/>
    </row>
    <row r="20" spans="1:20" ht="29.1" customHeight="1" x14ac:dyDescent="0.15">
      <c r="A20" s="39">
        <v>8</v>
      </c>
      <c r="B20" s="76" t="s">
        <v>9</v>
      </c>
      <c r="C20" s="76"/>
      <c r="D20" s="76"/>
      <c r="E20" s="76"/>
      <c r="F20" s="76"/>
      <c r="G20" s="76"/>
      <c r="H20" s="76"/>
      <c r="I20" s="76"/>
      <c r="J20" s="76"/>
      <c r="K20" s="120"/>
      <c r="L20" s="120"/>
      <c r="M20" s="76"/>
      <c r="N20" s="76"/>
      <c r="O20" s="123"/>
      <c r="P20" s="123"/>
      <c r="Q20" s="123"/>
      <c r="R20" s="124"/>
      <c r="S20" s="81" t="str">
        <f t="shared" si="0"/>
        <v>　</v>
      </c>
      <c r="T20" s="81"/>
    </row>
    <row r="21" spans="1:20" ht="29.1" customHeight="1" x14ac:dyDescent="0.15">
      <c r="A21" s="39">
        <v>9</v>
      </c>
      <c r="B21" s="76" t="s">
        <v>10</v>
      </c>
      <c r="C21" s="76"/>
      <c r="D21" s="76"/>
      <c r="E21" s="76"/>
      <c r="F21" s="76"/>
      <c r="G21" s="76"/>
      <c r="H21" s="76"/>
      <c r="I21" s="76"/>
      <c r="J21" s="76"/>
      <c r="K21" s="120"/>
      <c r="L21" s="120"/>
      <c r="M21" s="76"/>
      <c r="N21" s="76"/>
      <c r="O21" s="123"/>
      <c r="P21" s="123"/>
      <c r="Q21" s="123"/>
      <c r="R21" s="124"/>
      <c r="S21" s="81" t="str">
        <f t="shared" si="0"/>
        <v>　</v>
      </c>
      <c r="T21" s="81"/>
    </row>
    <row r="22" spans="1:20" ht="29.1" customHeight="1" x14ac:dyDescent="0.15">
      <c r="A22" s="39">
        <v>10</v>
      </c>
      <c r="B22" s="76" t="s">
        <v>11</v>
      </c>
      <c r="C22" s="76"/>
      <c r="D22" s="76"/>
      <c r="E22" s="76"/>
      <c r="F22" s="76"/>
      <c r="G22" s="76"/>
      <c r="H22" s="76"/>
      <c r="I22" s="76"/>
      <c r="J22" s="76"/>
      <c r="K22" s="120"/>
      <c r="L22" s="120"/>
      <c r="M22" s="76"/>
      <c r="N22" s="76"/>
      <c r="O22" s="123"/>
      <c r="P22" s="123"/>
      <c r="Q22" s="123"/>
      <c r="R22" s="124"/>
      <c r="S22" s="81" t="str">
        <f t="shared" si="0"/>
        <v>　</v>
      </c>
      <c r="T22" s="81"/>
    </row>
    <row r="23" spans="1:20" ht="29.1" customHeight="1" x14ac:dyDescent="0.15">
      <c r="A23" s="39">
        <v>11</v>
      </c>
      <c r="B23" s="76" t="s">
        <v>12</v>
      </c>
      <c r="C23" s="76"/>
      <c r="D23" s="76"/>
      <c r="E23" s="76"/>
      <c r="F23" s="76"/>
      <c r="G23" s="76"/>
      <c r="H23" s="76"/>
      <c r="I23" s="76"/>
      <c r="J23" s="76"/>
      <c r="K23" s="120"/>
      <c r="L23" s="120"/>
      <c r="M23" s="76"/>
      <c r="N23" s="76"/>
      <c r="O23" s="123"/>
      <c r="P23" s="123"/>
      <c r="Q23" s="123"/>
      <c r="R23" s="124"/>
      <c r="S23" s="81" t="str">
        <f t="shared" si="0"/>
        <v>　</v>
      </c>
      <c r="T23" s="81"/>
    </row>
    <row r="24" spans="1:20" ht="29.1" customHeight="1" x14ac:dyDescent="0.15">
      <c r="A24" s="39">
        <v>12</v>
      </c>
      <c r="B24" s="76" t="s">
        <v>52</v>
      </c>
      <c r="C24" s="76"/>
      <c r="D24" s="76"/>
      <c r="E24" s="76"/>
      <c r="F24" s="76"/>
      <c r="G24" s="76"/>
      <c r="H24" s="76"/>
      <c r="I24" s="76"/>
      <c r="J24" s="76"/>
      <c r="K24" s="120"/>
      <c r="L24" s="120"/>
      <c r="M24" s="76"/>
      <c r="N24" s="76"/>
      <c r="O24" s="123"/>
      <c r="P24" s="123"/>
      <c r="Q24" s="123"/>
      <c r="R24" s="124"/>
      <c r="S24" s="81" t="str">
        <f t="shared" si="0"/>
        <v>　</v>
      </c>
      <c r="T24" s="81"/>
    </row>
    <row r="25" spans="1:20" ht="29.1" customHeight="1" thickBot="1" x14ac:dyDescent="0.2">
      <c r="A25" s="125" t="s">
        <v>50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7"/>
      <c r="S25" s="27">
        <f>SUM(S12:S24)+SUM(S29:S31)</f>
        <v>4</v>
      </c>
      <c r="T25" s="12"/>
    </row>
    <row r="26" spans="1:20" ht="29.1" customHeight="1" thickTop="1" thickBot="1" x14ac:dyDescent="0.2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27"/>
      <c r="T26" s="12"/>
    </row>
    <row r="27" spans="1:20" ht="29.1" customHeight="1" thickTop="1" x14ac:dyDescent="0.15">
      <c r="A27" s="70" t="s">
        <v>75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  <c r="S27" s="27"/>
      <c r="T27" s="12"/>
    </row>
    <row r="28" spans="1:20" ht="28.5" customHeight="1" x14ac:dyDescent="0.15">
      <c r="A28" s="73" t="s">
        <v>0</v>
      </c>
      <c r="B28" s="74"/>
      <c r="C28" s="74"/>
      <c r="D28" s="74"/>
      <c r="E28" s="74"/>
      <c r="F28" s="74" t="s">
        <v>49</v>
      </c>
      <c r="G28" s="74"/>
      <c r="H28" s="74" t="s">
        <v>72</v>
      </c>
      <c r="I28" s="74"/>
      <c r="J28" s="74" t="s">
        <v>0</v>
      </c>
      <c r="K28" s="74"/>
      <c r="L28" s="74"/>
      <c r="M28" s="74"/>
      <c r="N28" s="74"/>
      <c r="O28" s="74" t="s">
        <v>49</v>
      </c>
      <c r="P28" s="74"/>
      <c r="Q28" s="74" t="s">
        <v>72</v>
      </c>
      <c r="R28" s="75"/>
      <c r="S28" s="28"/>
    </row>
    <row r="29" spans="1:20" ht="28.5" customHeight="1" x14ac:dyDescent="0.15">
      <c r="A29" s="59" t="s">
        <v>77</v>
      </c>
      <c r="B29" s="60"/>
      <c r="C29" s="60"/>
      <c r="D29" s="60"/>
      <c r="E29" s="60"/>
      <c r="F29" s="52">
        <v>26248</v>
      </c>
      <c r="G29" s="52"/>
      <c r="H29" s="53" t="s">
        <v>48</v>
      </c>
      <c r="I29" s="53"/>
      <c r="J29" s="61" t="s">
        <v>78</v>
      </c>
      <c r="K29" s="50"/>
      <c r="L29" s="50"/>
      <c r="M29" s="50"/>
      <c r="N29" s="51"/>
      <c r="O29" s="52">
        <v>24930</v>
      </c>
      <c r="P29" s="52"/>
      <c r="Q29" s="62" t="s">
        <v>76</v>
      </c>
      <c r="R29" s="63"/>
      <c r="S29" s="26">
        <f>IF(OR(H29=$AJ$6,Q29=$AJ$6,H29=$AJ$7,Q29=$AJ$7),1," ")</f>
        <v>1</v>
      </c>
    </row>
    <row r="30" spans="1:20" ht="28.5" customHeight="1" x14ac:dyDescent="0.15">
      <c r="A30" s="49"/>
      <c r="B30" s="50"/>
      <c r="C30" s="50"/>
      <c r="D30" s="50"/>
      <c r="E30" s="51"/>
      <c r="F30" s="52"/>
      <c r="G30" s="52"/>
      <c r="H30" s="53" t="s">
        <v>73</v>
      </c>
      <c r="I30" s="53"/>
      <c r="J30" s="54"/>
      <c r="K30" s="55"/>
      <c r="L30" s="55"/>
      <c r="M30" s="55"/>
      <c r="N30" s="56"/>
      <c r="O30" s="57"/>
      <c r="P30" s="57"/>
      <c r="Q30" s="53" t="s">
        <v>73</v>
      </c>
      <c r="R30" s="58"/>
      <c r="S30" s="26" t="str">
        <f t="shared" ref="S30:S31" si="1">IF(OR(H30=$AJ$6,Q30=$AJ$6,H30=$AJ$7,Q30=$AJ$7),1," ")</f>
        <v xml:space="preserve"> </v>
      </c>
    </row>
    <row r="31" spans="1:20" ht="28.5" customHeight="1" thickBot="1" x14ac:dyDescent="0.2">
      <c r="A31" s="42"/>
      <c r="B31" s="43"/>
      <c r="C31" s="43"/>
      <c r="D31" s="43"/>
      <c r="E31" s="44"/>
      <c r="F31" s="45"/>
      <c r="G31" s="45"/>
      <c r="H31" s="46" t="s">
        <v>73</v>
      </c>
      <c r="I31" s="46"/>
      <c r="J31" s="47"/>
      <c r="K31" s="47"/>
      <c r="L31" s="47"/>
      <c r="M31" s="47"/>
      <c r="N31" s="47"/>
      <c r="O31" s="45"/>
      <c r="P31" s="45"/>
      <c r="Q31" s="46" t="s">
        <v>73</v>
      </c>
      <c r="R31" s="48"/>
      <c r="S31" s="26" t="str">
        <f t="shared" si="1"/>
        <v xml:space="preserve"> </v>
      </c>
    </row>
    <row r="32" spans="1:20" ht="28.5" customHeight="1" thickTop="1" x14ac:dyDescent="0.15">
      <c r="A32" s="40"/>
    </row>
    <row r="33" spans="1:44" ht="28.5" customHeight="1" x14ac:dyDescent="0.15">
      <c r="A33" s="40"/>
    </row>
    <row r="34" spans="1:44" ht="28.5" customHeight="1" x14ac:dyDescent="0.15">
      <c r="A34" s="40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44" ht="28.5" customHeight="1" x14ac:dyDescent="0.15">
      <c r="A35" s="40"/>
      <c r="V35" s="7"/>
      <c r="W35" s="7"/>
      <c r="X35" s="7"/>
      <c r="Y35" s="7"/>
      <c r="Z35" s="7"/>
      <c r="AA35" s="7"/>
      <c r="AB35" s="41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1:44" ht="28.5" customHeight="1" x14ac:dyDescent="0.15">
      <c r="A36" s="40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1:44" ht="28.5" customHeight="1" x14ac:dyDescent="0.15">
      <c r="A37" s="40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  <row r="38" spans="1:44" ht="28.5" customHeight="1" x14ac:dyDescent="0.15">
      <c r="A38" s="40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1:44" ht="28.5" customHeight="1" x14ac:dyDescent="0.15">
      <c r="A39" s="40"/>
    </row>
    <row r="40" spans="1:44" ht="28.5" customHeight="1" x14ac:dyDescent="0.15"/>
  </sheetData>
  <sheetProtection algorithmName="SHA-512" hashValue="Ibe5zPVIrFJfv2BoRwe0+UVW+/BKyBxpyzV2cEr4gBtc9k86RbJD7qJUeprRC/q+jvvWNHR+WA2t0c6EbalSjQ==" saltValue="h9B2uXIt8n7eudTYS3b3uw==" spinCount="100000" sheet="1" objects="1" scenarios="1"/>
  <dataConsolidate/>
  <mergeCells count="139">
    <mergeCell ref="A31:E31"/>
    <mergeCell ref="F31:G31"/>
    <mergeCell ref="H31:I31"/>
    <mergeCell ref="J31:N31"/>
    <mergeCell ref="O31:P31"/>
    <mergeCell ref="Q31:R31"/>
    <mergeCell ref="A30:E30"/>
    <mergeCell ref="F30:G30"/>
    <mergeCell ref="H30:I30"/>
    <mergeCell ref="J30:N30"/>
    <mergeCell ref="O30:P30"/>
    <mergeCell ref="Q30:R30"/>
    <mergeCell ref="A29:E29"/>
    <mergeCell ref="F29:G29"/>
    <mergeCell ref="H29:I29"/>
    <mergeCell ref="J29:N29"/>
    <mergeCell ref="O29:P29"/>
    <mergeCell ref="Q29:R29"/>
    <mergeCell ref="A25:R25"/>
    <mergeCell ref="A27:R27"/>
    <mergeCell ref="A28:E28"/>
    <mergeCell ref="F28:G28"/>
    <mergeCell ref="H28:I28"/>
    <mergeCell ref="J28:N28"/>
    <mergeCell ref="O28:P28"/>
    <mergeCell ref="Q28:R28"/>
    <mergeCell ref="A26:R26"/>
    <mergeCell ref="B24:E24"/>
    <mergeCell ref="F24:J24"/>
    <mergeCell ref="K24:L24"/>
    <mergeCell ref="M24:N24"/>
    <mergeCell ref="O24:R24"/>
    <mergeCell ref="S24:T24"/>
    <mergeCell ref="B23:E23"/>
    <mergeCell ref="F23:J23"/>
    <mergeCell ref="K23:L23"/>
    <mergeCell ref="M23:N23"/>
    <mergeCell ref="O23:R23"/>
    <mergeCell ref="S23:T23"/>
    <mergeCell ref="B22:E22"/>
    <mergeCell ref="F22:J22"/>
    <mergeCell ref="K22:L22"/>
    <mergeCell ref="M22:N22"/>
    <mergeCell ref="O22:R22"/>
    <mergeCell ref="S22:T22"/>
    <mergeCell ref="B21:E21"/>
    <mergeCell ref="F21:J21"/>
    <mergeCell ref="K21:L21"/>
    <mergeCell ref="M21:N21"/>
    <mergeCell ref="O21:R21"/>
    <mergeCell ref="S21:T21"/>
    <mergeCell ref="B20:E20"/>
    <mergeCell ref="F20:J20"/>
    <mergeCell ref="K20:L20"/>
    <mergeCell ref="M20:N20"/>
    <mergeCell ref="O20:R20"/>
    <mergeCell ref="S20:T20"/>
    <mergeCell ref="B19:E19"/>
    <mergeCell ref="F19:J19"/>
    <mergeCell ref="K19:L19"/>
    <mergeCell ref="M19:N19"/>
    <mergeCell ref="O19:R19"/>
    <mergeCell ref="S19:T19"/>
    <mergeCell ref="B18:E18"/>
    <mergeCell ref="F18:J18"/>
    <mergeCell ref="K18:L18"/>
    <mergeCell ref="M18:N18"/>
    <mergeCell ref="O18:R18"/>
    <mergeCell ref="S18:T18"/>
    <mergeCell ref="A16:R16"/>
    <mergeCell ref="S16:T16"/>
    <mergeCell ref="B17:E17"/>
    <mergeCell ref="F17:J17"/>
    <mergeCell ref="K17:L17"/>
    <mergeCell ref="M17:N17"/>
    <mergeCell ref="O17:R17"/>
    <mergeCell ref="S17:T17"/>
    <mergeCell ref="B15:E15"/>
    <mergeCell ref="F15:J15"/>
    <mergeCell ref="K15:L15"/>
    <mergeCell ref="M15:N15"/>
    <mergeCell ref="O15:R15"/>
    <mergeCell ref="S15:T15"/>
    <mergeCell ref="B14:E14"/>
    <mergeCell ref="F14:J14"/>
    <mergeCell ref="K14:L14"/>
    <mergeCell ref="M14:N14"/>
    <mergeCell ref="O14:R14"/>
    <mergeCell ref="S14:T14"/>
    <mergeCell ref="S12:T12"/>
    <mergeCell ref="B13:E13"/>
    <mergeCell ref="F13:J13"/>
    <mergeCell ref="K13:L13"/>
    <mergeCell ref="M13:N13"/>
    <mergeCell ref="O13:R13"/>
    <mergeCell ref="S13:T13"/>
    <mergeCell ref="B11:E11"/>
    <mergeCell ref="F11:J11"/>
    <mergeCell ref="K11:L11"/>
    <mergeCell ref="M11:N11"/>
    <mergeCell ref="O11:R11"/>
    <mergeCell ref="B12:E12"/>
    <mergeCell ref="F12:J12"/>
    <mergeCell ref="K12:L12"/>
    <mergeCell ref="M12:N12"/>
    <mergeCell ref="O12:R12"/>
    <mergeCell ref="A9:D9"/>
    <mergeCell ref="E9:R9"/>
    <mergeCell ref="A10:C10"/>
    <mergeCell ref="D10:O10"/>
    <mergeCell ref="P10:R10"/>
    <mergeCell ref="A6:D6"/>
    <mergeCell ref="E6:I6"/>
    <mergeCell ref="J6:M6"/>
    <mergeCell ref="N6:R6"/>
    <mergeCell ref="A1:R1"/>
    <mergeCell ref="A2:B2"/>
    <mergeCell ref="C2:D2"/>
    <mergeCell ref="A3:D3"/>
    <mergeCell ref="E3:I3"/>
    <mergeCell ref="J3:M3"/>
    <mergeCell ref="N3:R3"/>
    <mergeCell ref="V6:AE7"/>
    <mergeCell ref="A7:D8"/>
    <mergeCell ref="E7:I8"/>
    <mergeCell ref="J7:K8"/>
    <mergeCell ref="L7:M8"/>
    <mergeCell ref="N7:O7"/>
    <mergeCell ref="A4:D4"/>
    <mergeCell ref="E4:I4"/>
    <mergeCell ref="J4:M4"/>
    <mergeCell ref="N4:R4"/>
    <mergeCell ref="A5:D5"/>
    <mergeCell ref="E5:I5"/>
    <mergeCell ref="J5:M5"/>
    <mergeCell ref="N5:R5"/>
    <mergeCell ref="P7:R7"/>
    <mergeCell ref="N8:O8"/>
    <mergeCell ref="P8:R8"/>
  </mergeCells>
  <phoneticPr fontId="2"/>
  <conditionalFormatting sqref="A29:E31">
    <cfRule type="expression" dxfId="14" priority="5">
      <formula>$H29=$AJ$7</formula>
    </cfRule>
    <cfRule type="expression" dxfId="13" priority="6">
      <formula>$H29=$AJ$6</formula>
    </cfRule>
  </conditionalFormatting>
  <conditionalFormatting sqref="D10:O10">
    <cfRule type="expression" dxfId="12" priority="28">
      <formula>$S$25&gt;0</formula>
    </cfRule>
  </conditionalFormatting>
  <conditionalFormatting sqref="F12:J15">
    <cfRule type="expression" dxfId="11" priority="26">
      <formula>$M12=$AJ$4</formula>
    </cfRule>
    <cfRule type="expression" dxfId="10" priority="27">
      <formula>$M12=$AJ$5</formula>
    </cfRule>
  </conditionalFormatting>
  <conditionalFormatting sqref="F17:J24">
    <cfRule type="expression" dxfId="9" priority="36">
      <formula>M17=$AJ$4</formula>
    </cfRule>
    <cfRule type="expression" dxfId="8" priority="37">
      <formula>M17=$AJ$5</formula>
    </cfRule>
  </conditionalFormatting>
  <conditionalFormatting sqref="F18:J18">
    <cfRule type="expression" dxfId="7" priority="34">
      <formula>$M$18=$AJ$5</formula>
    </cfRule>
    <cfRule type="expression" dxfId="6" priority="35">
      <formula>$M$18=$AJ$4</formula>
    </cfRule>
  </conditionalFormatting>
  <conditionalFormatting sqref="J29:N31">
    <cfRule type="expression" dxfId="3" priority="3">
      <formula>$Q29=$AJ$6</formula>
    </cfRule>
    <cfRule type="expression" dxfId="2" priority="4">
      <formula>$Q29=$AJ$7</formula>
    </cfRule>
  </conditionalFormatting>
  <conditionalFormatting sqref="J2">
    <cfRule type="expression" dxfId="1" priority="1">
      <formula>$J$2="土"</formula>
    </cfRule>
    <cfRule type="expression" dxfId="0" priority="2">
      <formula>$J$2="日"</formula>
    </cfRule>
  </conditionalFormatting>
  <dataValidations count="6">
    <dataValidation type="list" allowBlank="1" showInputMessage="1" showErrorMessage="1" sqref="M12:M15 M17:M24" xr:uid="{00000000-0002-0000-0200-000001000000}">
      <formula1>"追加,同日内変更"</formula1>
    </dataValidation>
    <dataValidation type="list" allowBlank="1" showInputMessage="1" showErrorMessage="1" sqref="V34" xr:uid="{00000000-0002-0000-0200-000002000000}">
      <formula1>"別日に変更,辞退"</formula1>
    </dataValidation>
    <dataValidation type="list" allowBlank="1" showInputMessage="1" showErrorMessage="1" sqref="C2:D2" xr:uid="{C77619A9-C7FA-4AD7-A235-CE67CA5720AE}">
      <formula1>"2026,2027"</formula1>
    </dataValidation>
    <dataValidation imeMode="halfAlpha" allowBlank="1" showInputMessage="1" showErrorMessage="1" sqref="O29:P31 F29:G31" xr:uid="{2F74AFC0-8E5B-4259-9158-87C32D4B25B1}"/>
    <dataValidation imeMode="fullKatakana" allowBlank="1" showInputMessage="1" showErrorMessage="1" sqref="A29:E31 J29:N31" xr:uid="{B0F3E3ED-DC1E-424E-8E33-7666CB9ADDD8}"/>
    <dataValidation type="list" showInputMessage="1" showErrorMessage="1" sqref="H29:I31 Q29:R31" xr:uid="{71B4579C-C20B-49B8-9CB6-1F5467219AE2}">
      <formula1>"　,別日に変更,日程調整中"</formula1>
    </dataValidation>
  </dataValidations>
  <printOptions horizontalCentered="1"/>
  <pageMargins left="0.25" right="0.25" top="0.75" bottom="0.75" header="0.3" footer="0.3"/>
  <pageSetup paperSize="9" scale="81" fitToWidth="0" orientation="portrait" r:id="rId1"/>
  <headerFooter>
    <oddHeader>&amp;R&amp;"BIZ UDPゴシック,標準"&amp;16&amp;D</oddHeader>
  </headerFooter>
  <colBreaks count="1" manualBreakCount="1">
    <brk id="18" max="29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個別面接・入力用</vt:lpstr>
      <vt:lpstr>個別面接・ 記入例（初回作成時）</vt:lpstr>
      <vt:lpstr>個別面接・記入例（変更時）</vt:lpstr>
      <vt:lpstr>別日程は別Excelファイルで作成してください</vt:lpstr>
      <vt:lpstr>'個別面接・ 記入例（初回作成時）'!Print_Area</vt:lpstr>
      <vt:lpstr>'個別面接・記入例（変更時）'!Print_Area</vt:lpstr>
      <vt:lpstr>個別面接・入力用!Print_Area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hcts22</dc:creator>
  <cp:lastModifiedBy>管理用 ライセンス</cp:lastModifiedBy>
  <cp:lastPrinted>2023-10-13T02:17:55Z</cp:lastPrinted>
  <dcterms:created xsi:type="dcterms:W3CDTF">2017-12-15T09:05:18Z</dcterms:created>
  <dcterms:modified xsi:type="dcterms:W3CDTF">2026-05-08T01:21:19Z</dcterms:modified>
</cp:coreProperties>
</file>